
<file path=[Content_Types].xml><?xml version="1.0" encoding="utf-8"?>
<Types xmlns="http://schemas.openxmlformats.org/package/2006/content-types">
  <Override PartName="/xl/activeX/activeX4.bin" ContentType="application/vnd.ms-office.activeX"/>
  <Override PartName="/xl/activeX/activeX9.xml" ContentType="application/vnd.ms-office.activeX+xml"/>
  <Override PartName="/xl/activeX/activeX25.bin" ContentType="application/vnd.ms-office.activeX"/>
  <Override PartName="/xl/worksheets/sheet13.xml" ContentType="application/vnd.openxmlformats-officedocument.spreadsheetml.worksheet+xml"/>
  <Override PartName="/xl/styles.xml" ContentType="application/vnd.openxmlformats-officedocument.spreadsheetml.styles+xml"/>
  <Override PartName="/xl/activeX/activeX14.bin" ContentType="application/vnd.ms-office.activeX"/>
  <Override PartName="/xl/comments8.xml" ContentType="application/vnd.openxmlformats-officedocument.spreadsheetml.comments+xml"/>
  <Override PartName="/xl/activeX/activeX19.xml" ContentType="application/vnd.ms-office.activeX+xml"/>
  <Override PartName="/xl/activeX/activeX32.bin" ContentType="application/vnd.ms-office.activeX"/>
  <Override PartName="/xl/worksheets/sheet7.xml" ContentType="application/vnd.openxmlformats-officedocument.spreadsheetml.worksheet+xml"/>
  <Override PartName="/xl/activeX/activeX5.xml" ContentType="application/vnd.ms-office.activeX+xml"/>
  <Override PartName="/xl/activeX/activeX21.bin" ContentType="application/vnd.ms-office.activeX"/>
  <Default Extension="xml" ContentType="application/xml"/>
  <Override PartName="/xl/worksheets/sheet5.xml" ContentType="application/vnd.openxmlformats-officedocument.spreadsheetml.worksheet+xml"/>
  <Override PartName="/xl/activeX/activeX3.xml" ContentType="application/vnd.ms-office.activeX+xml"/>
  <Override PartName="/xl/comments4.xml" ContentType="application/vnd.openxmlformats-officedocument.spreadsheetml.comments+xml"/>
  <Override PartName="/xl/activeX/activeX10.bin" ContentType="application/vnd.ms-office.activeX"/>
  <Override PartName="/xl/activeX/activeX15.xml" ContentType="application/vnd.ms-office.activeX+xml"/>
  <Override PartName="/xl/activeX/activeX24.xml" ContentType="application/vnd.ms-office.activeX+xml"/>
  <Override PartName="/xl/activeX/activeX26.xml" ContentType="application/vnd.ms-office.activeX+xml"/>
  <Override PartName="/xl/worksheets/sheet3.xml" ContentType="application/vnd.openxmlformats-officedocument.spreadsheetml.worksheet+xml"/>
  <Override PartName="/xl/activeX/activeX1.xml" ContentType="application/vnd.ms-office.activeX+xml"/>
  <Override PartName="/xl/comments2.xml" ContentType="application/vnd.openxmlformats-officedocument.spreadsheetml.comments+xml"/>
  <Override PartName="/xl/activeX/activeX13.xml" ContentType="application/vnd.ms-office.activeX+xml"/>
  <Override PartName="/xl/activeX/activeX22.xml" ContentType="application/vnd.ms-office.activeX+xml"/>
  <Override PartName="/xl/comments16.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Override PartName="/xl/activeX/activeX9.bin" ContentType="application/vnd.ms-office.activeX"/>
  <Override PartName="/xl/activeX/activeX11.xml" ContentType="application/vnd.ms-office.activeX+xml"/>
  <Override PartName="/xl/activeX/activeX20.xml" ContentType="application/vnd.ms-office.activeX+xml"/>
  <Override PartName="/xl/comments14.xml" ContentType="application/vnd.openxmlformats-officedocument.spreadsheetml.comments+xml"/>
  <Override PartName="/xl/activeX/activeX31.xml" ContentType="application/vnd.ms-office.activeX+xml"/>
  <Override PartName="/xl/sharedStrings.xml" ContentType="application/vnd.openxmlformats-officedocument.spreadsheetml.sharedStrings+xml"/>
  <Override PartName="/xl/activeX/activeX7.bin" ContentType="application/vnd.ms-office.activeX"/>
  <Override PartName="/xl/activeX/activeX19.bin" ContentType="application/vnd.ms-office.activeX"/>
  <Override PartName="/xl/comments12.xml" ContentType="application/vnd.openxmlformats-officedocument.spreadsheetml.comments+xml"/>
  <Override PartName="/xl/activeX/activeX5.bin" ContentType="application/vnd.ms-office.activeX"/>
  <Override PartName="/xl/activeX/activeX17.bin" ContentType="application/vnd.ms-office.activeX"/>
  <Override PartName="/xl/comments10.xml" ContentType="application/vnd.openxmlformats-officedocument.spreadsheetml.comments+xml"/>
  <Override PartName="/xl/activeX/activeX28.bin" ContentType="application/vnd.ms-office.activeX"/>
  <Override PartName="/xl/worksheets/sheet16.xml" ContentType="application/vnd.openxmlformats-officedocument.spreadsheetml.worksheet+xml"/>
  <Default Extension="bin" ContentType="application/vnd.openxmlformats-officedocument.spreadsheetml.printerSettings"/>
  <Override PartName="/xl/activeX/activeX3.bin" ContentType="application/vnd.ms-office.activeX"/>
  <Override PartName="/xl/activeX/activeX15.bin" ContentType="application/vnd.ms-office.activeX"/>
  <Override PartName="/xl/activeX/activeX26.bin" ContentType="application/vnd.ms-office.activeX"/>
  <Override PartName="/xl/worksheets/sheet14.xml" ContentType="application/vnd.openxmlformats-officedocument.spreadsheetml.worksheet+xml"/>
  <Override PartName="/xl/activeX/activeX1.bin" ContentType="application/vnd.ms-office.activeX"/>
  <Override PartName="/xl/activeX/activeX8.xml" ContentType="application/vnd.ms-office.activeX+xml"/>
  <Override PartName="/xl/activeX/activeX13.bin" ContentType="application/vnd.ms-office.activeX"/>
  <Override PartName="/xl/comments9.xml" ContentType="application/vnd.openxmlformats-officedocument.spreadsheetml.comments+xml"/>
  <Override PartName="/xl/activeX/activeX22.bin" ContentType="application/vnd.ms-office.activeX"/>
  <Override PartName="/xl/activeX/activeX24.bin" ContentType="application/vnd.ms-office.activeX"/>
  <Override PartName="/xl/activeX/activeX29.xml" ContentType="application/vnd.ms-office.activeX+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emf" ContentType="image/x-emf"/>
  <Override PartName="/xl/activeX/activeX6.xml" ContentType="application/vnd.ms-office.activeX+xml"/>
  <Override PartName="/xl/activeX/activeX11.bin" ContentType="application/vnd.ms-office.activeX"/>
  <Override PartName="/xl/comments7.xml" ContentType="application/vnd.openxmlformats-officedocument.spreadsheetml.comments+xml"/>
  <Override PartName="/xl/activeX/activeX18.xml" ContentType="application/vnd.ms-office.activeX+xml"/>
  <Override PartName="/xl/activeX/activeX20.bin" ContentType="application/vnd.ms-office.activeX"/>
  <Override PartName="/xl/activeX/activeX27.xml" ContentType="application/vnd.ms-office.activeX+xml"/>
  <Override PartName="/xl/activeX/activeX31.bin" ContentType="application/vnd.ms-office.activeX"/>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activeX/activeX2.xml" ContentType="application/vnd.ms-office.activeX+xml"/>
  <Override PartName="/xl/activeX/activeX4.xml" ContentType="application/vnd.ms-office.activeX+xml"/>
  <Override PartName="/xl/comments5.xml" ContentType="application/vnd.openxmlformats-officedocument.spreadsheetml.comments+xml"/>
  <Override PartName="/xl/activeX/activeX16.xml" ContentType="application/vnd.ms-office.activeX+xml"/>
  <Override PartName="/xl/activeX/activeX25.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Override PartName="/xl/activeX/activeX14.xml" ContentType="application/vnd.ms-office.activeX+xml"/>
  <Override PartName="/xl/activeX/activeX23.xml" ContentType="application/vnd.ms-office.activeX+xml"/>
  <Override PartName="/xl/activeX/activeX32.xml" ContentType="application/vnd.ms-office.activeX+xml"/>
  <Default Extension="vml" ContentType="application/vnd.openxmlformats-officedocument.vmlDrawing"/>
  <Override PartName="/xl/comments1.xml" ContentType="application/vnd.openxmlformats-officedocument.spreadsheetml.comments+xml"/>
  <Override PartName="/xl/activeX/activeX12.xml" ContentType="application/vnd.ms-office.activeX+xml"/>
  <Override PartName="/xl/activeX/activeX21.xml" ContentType="application/vnd.ms-office.activeX+xml"/>
  <Override PartName="/xl/activeX/activeX30.xml" ContentType="application/vnd.ms-office.activeX+xml"/>
  <Override PartName="/xl/comments15.xml" ContentType="application/vnd.openxmlformats-officedocument.spreadsheetml.comments+xml"/>
  <Override PartName="/xl/calcChain.xml" ContentType="application/vnd.openxmlformats-officedocument.spreadsheetml.calcChain+xml"/>
  <Override PartName="/xl/activeX/activeX8.bin" ContentType="application/vnd.ms-office.activeX"/>
  <Override PartName="/xl/activeX/activeX10.xml" ContentType="application/vnd.ms-office.activeX+xml"/>
  <Override PartName="/xl/comments13.xml" ContentType="application/vnd.openxmlformats-officedocument.spreadsheetml.comments+xml"/>
  <Override PartName="/xl/activeX/activeX29.bin" ContentType="application/vnd.ms-office.activeX"/>
  <Override PartName="/xl/activeX/activeX6.bin" ContentType="application/vnd.ms-office.activeX"/>
  <Override PartName="/xl/activeX/activeX18.bin" ContentType="application/vnd.ms-office.activeX"/>
  <Override PartName="/xl/comments11.xml" ContentType="application/vnd.openxmlformats-officedocument.spreadsheetml.comments+xml"/>
  <Override PartName="/xl/activeX/activeX27.bin" ContentType="application/vnd.ms-office.activeX"/>
  <Override PartName="/docProps/core.xml" ContentType="application/vnd.openxmlformats-package.core-properties+xml"/>
  <Override PartName="/xl/worksheets/sheet15.xml" ContentType="application/vnd.openxmlformats-officedocument.spreadsheetml.worksheet+xml"/>
  <Override PartName="/xl/activeX/activeX2.bin" ContentType="application/vnd.ms-office.activeX"/>
  <Override PartName="/xl/activeX/activeX16.bin" ContentType="application/vnd.ms-office.activeX"/>
  <Override PartName="/xl/worksheets/sheet9.xml" ContentType="application/vnd.openxmlformats-officedocument.spreadsheetml.worksheet+xml"/>
  <Override PartName="/xl/theme/theme1.xml" ContentType="application/vnd.openxmlformats-officedocument.theme+xml"/>
  <Override PartName="/xl/activeX/activeX7.xml" ContentType="application/vnd.ms-office.activeX+xml"/>
  <Override PartName="/xl/activeX/activeX23.bin" ContentType="application/vnd.ms-office.activeX"/>
  <Override PartName="/xl/worksheets/sheet11.xml" ContentType="application/vnd.openxmlformats-officedocument.spreadsheetml.worksheet+xml"/>
  <Override PartName="/xl/activeX/activeX12.bin" ContentType="application/vnd.ms-office.activeX"/>
  <Override PartName="/xl/comments6.xml" ContentType="application/vnd.openxmlformats-officedocument.spreadsheetml.comments+xml"/>
  <Override PartName="/xl/activeX/activeX17.xml" ContentType="application/vnd.ms-office.activeX+xml"/>
  <Override PartName="/xl/activeX/activeX28.xml" ContentType="application/vnd.ms-office.activeX+xml"/>
  <Override PartName="/xl/activeX/activeX30.bin" ContentType="application/vnd.ms-office.activeX"/>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heckCompatibility="1"/>
  <bookViews>
    <workbookView xWindow="0" yWindow="0" windowWidth="19320" windowHeight="7155"/>
  </bookViews>
  <sheets>
    <sheet name="Fondo 09-10" sheetId="1" r:id="rId1"/>
    <sheet name="Utilizzo 09-10" sheetId="2" r:id="rId2"/>
    <sheet name="Fondo 10-11" sheetId="12" r:id="rId3"/>
    <sheet name="Utilizzo 10-11" sheetId="13" r:id="rId4"/>
    <sheet name="Fondo 11-12" sheetId="14" r:id="rId5"/>
    <sheet name="utilizzo 11-12" sheetId="15" r:id="rId6"/>
    <sheet name="Fondo 12-13" sheetId="16" r:id="rId7"/>
    <sheet name="utilizzo 12-13" sheetId="17" r:id="rId8"/>
    <sheet name="Fondo 13-14" sheetId="18" r:id="rId9"/>
    <sheet name="utilizzo 13-14" sheetId="19" r:id="rId10"/>
    <sheet name="Fondo 14-15" sheetId="20" r:id="rId11"/>
    <sheet name="utilizzo 14-15" sheetId="21" r:id="rId12"/>
    <sheet name="Fondo 15-16" sheetId="22" r:id="rId13"/>
    <sheet name="utilizzo 15-16" sheetId="23" r:id="rId14"/>
    <sheet name="Fondo 16-17" sheetId="24" r:id="rId15"/>
    <sheet name="utilizzo 16-17" sheetId="25" r:id="rId16"/>
  </sheets>
  <externalReferences>
    <externalReference r:id="rId17"/>
  </externalReferences>
  <definedNames>
    <definedName name="_xlnm._FilterDatabase" localSheetId="0" hidden="1">'Fondo 09-10'!$A$2:$A$65</definedName>
    <definedName name="_xlnm._FilterDatabase" localSheetId="2" hidden="1">'Fondo 10-11'!$A$2:$A$65</definedName>
    <definedName name="_xlnm._FilterDatabase" localSheetId="4" hidden="1">'Fondo 11-12'!$A$2:$A$65</definedName>
    <definedName name="_xlnm._FilterDatabase" localSheetId="6" hidden="1">'Fondo 12-13'!$A$2:$A$65</definedName>
    <definedName name="_xlnm._FilterDatabase" localSheetId="8" hidden="1">'Fondo 13-14'!$A$2:$A$65</definedName>
    <definedName name="_xlnm._FilterDatabase" localSheetId="10" hidden="1">'Fondo 14-15'!$A$2:$A$65</definedName>
    <definedName name="_xlnm._FilterDatabase" localSheetId="12" hidden="1">'Fondo 15-16'!$A$2:$A$65</definedName>
    <definedName name="_xlnm._FilterDatabase" localSheetId="14" hidden="1">'Fondo 16-17'!$A$2:$A$65</definedName>
    <definedName name="_xlnm._FilterDatabase" localSheetId="1" hidden="1">'Utilizzo 09-10'!$A$1:$A$37</definedName>
    <definedName name="_xlnm._FilterDatabase" localSheetId="3" hidden="1">'Utilizzo 10-11'!$A$1:$A$37</definedName>
    <definedName name="_xlnm._FilterDatabase" localSheetId="5" hidden="1">'utilizzo 11-12'!$A$1:$A$37</definedName>
    <definedName name="_xlnm._FilterDatabase" localSheetId="7" hidden="1">'utilizzo 12-13'!$A$1:$A$37</definedName>
    <definedName name="_xlnm._FilterDatabase" localSheetId="9" hidden="1">'utilizzo 13-14'!$A$1:$A$37</definedName>
    <definedName name="_xlnm._FilterDatabase" localSheetId="11" hidden="1">'utilizzo 14-15'!$A$1:$A$37</definedName>
    <definedName name="_xlnm._FilterDatabase" localSheetId="13" hidden="1">'utilizzo 15-16'!$A$1:$A$37</definedName>
    <definedName name="_xlnm._FilterDatabase" localSheetId="15" hidden="1">'utilizzo 16-17'!$A$1:$A$37</definedName>
    <definedName name="_xlnm.Print_Area" localSheetId="0">'Fondo 09-10'!$A$1:$E$61</definedName>
    <definedName name="_xlnm.Print_Area" localSheetId="2">'Fondo 10-11'!$A$1:$E$61</definedName>
    <definedName name="_xlnm.Print_Area" localSheetId="4">'Fondo 11-12'!$A$1:$E$61</definedName>
    <definedName name="_xlnm.Print_Area" localSheetId="6">'Fondo 12-13'!$A$1:$E$61</definedName>
    <definedName name="_xlnm.Print_Area" localSheetId="8">'Fondo 13-14'!$A$1:$E$61</definedName>
    <definedName name="_xlnm.Print_Area" localSheetId="10">'Fondo 14-15'!$A$1:$E$61</definedName>
    <definedName name="_xlnm.Print_Area" localSheetId="12">'Fondo 15-16'!$A$1:$E$61</definedName>
    <definedName name="_xlnm.Print_Area" localSheetId="14">'Fondo 16-17'!$A$1:$E$61</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25"/>
  <c r="A36"/>
  <c r="D35"/>
  <c r="A35"/>
  <c r="E34"/>
  <c r="D34"/>
  <c r="D33"/>
  <c r="A33"/>
  <c r="D32"/>
  <c r="A32"/>
  <c r="D31"/>
  <c r="A31"/>
  <c r="D30"/>
  <c r="A30"/>
  <c r="E29"/>
  <c r="D28"/>
  <c r="A28"/>
  <c r="D27"/>
  <c r="A27"/>
  <c r="D26"/>
  <c r="A26"/>
  <c r="D25"/>
  <c r="A25"/>
  <c r="D24"/>
  <c r="A24"/>
  <c r="D23"/>
  <c r="A23"/>
  <c r="D22"/>
  <c r="A22"/>
  <c r="D21"/>
  <c r="A21"/>
  <c r="D20"/>
  <c r="D29" s="1"/>
  <c r="A20"/>
  <c r="D19"/>
  <c r="A19"/>
  <c r="E18"/>
  <c r="E37" s="1"/>
  <c r="D17"/>
  <c r="A17"/>
  <c r="D16"/>
  <c r="A16"/>
  <c r="D15"/>
  <c r="A15"/>
  <c r="D14"/>
  <c r="A14"/>
  <c r="E13"/>
  <c r="D12"/>
  <c r="D13" s="1"/>
  <c r="D18" s="1"/>
  <c r="A12"/>
  <c r="D11"/>
  <c r="A11"/>
  <c r="E10"/>
  <c r="D10"/>
  <c r="E7"/>
  <c r="D7"/>
  <c r="E5"/>
  <c r="D5"/>
  <c r="C1"/>
  <c r="A65" i="24"/>
  <c r="A64"/>
  <c r="A63" s="1"/>
  <c r="A62" s="1"/>
  <c r="D61"/>
  <c r="D60"/>
  <c r="E59"/>
  <c r="E61" s="1"/>
  <c r="D59"/>
  <c r="E52"/>
  <c r="E53" s="1"/>
  <c r="D52"/>
  <c r="D51"/>
  <c r="D48"/>
  <c r="A44"/>
  <c r="A43" s="1"/>
  <c r="D42"/>
  <c r="A42" s="1"/>
  <c r="A41" s="1"/>
  <c r="D40"/>
  <c r="A40"/>
  <c r="A39" s="1"/>
  <c r="D38"/>
  <c r="A38" s="1"/>
  <c r="A37" s="1"/>
  <c r="A36"/>
  <c r="A35"/>
  <c r="D34"/>
  <c r="D53" s="1"/>
  <c r="A34"/>
  <c r="A33" s="1"/>
  <c r="D28"/>
  <c r="E26"/>
  <c r="E25"/>
  <c r="D25"/>
  <c r="C25"/>
  <c r="D24"/>
  <c r="D22"/>
  <c r="D20"/>
  <c r="D29" s="1"/>
  <c r="A17"/>
  <c r="D13"/>
  <c r="E13" s="1"/>
  <c r="C13"/>
  <c r="C12"/>
  <c r="D11"/>
  <c r="E11" s="1"/>
  <c r="D9"/>
  <c r="E9" s="1"/>
  <c r="D7"/>
  <c r="E7" s="1"/>
  <c r="D4"/>
  <c r="E4" s="1"/>
  <c r="C4"/>
  <c r="C1"/>
  <c r="D36" i="23"/>
  <c r="A36"/>
  <c r="D35"/>
  <c r="A35"/>
  <c r="E34"/>
  <c r="D34"/>
  <c r="D33"/>
  <c r="A33"/>
  <c r="D32"/>
  <c r="A32"/>
  <c r="D31"/>
  <c r="A31"/>
  <c r="D30"/>
  <c r="A30"/>
  <c r="E29"/>
  <c r="D28"/>
  <c r="A28"/>
  <c r="D27"/>
  <c r="A27"/>
  <c r="D26"/>
  <c r="A26"/>
  <c r="D25"/>
  <c r="A25"/>
  <c r="D24"/>
  <c r="A24"/>
  <c r="D23"/>
  <c r="A23"/>
  <c r="D22"/>
  <c r="A22"/>
  <c r="D21"/>
  <c r="A21"/>
  <c r="D20"/>
  <c r="D29" s="1"/>
  <c r="A20"/>
  <c r="D19"/>
  <c r="A19"/>
  <c r="E18"/>
  <c r="E37" s="1"/>
  <c r="D17"/>
  <c r="A17"/>
  <c r="D16"/>
  <c r="A16"/>
  <c r="D15"/>
  <c r="A15"/>
  <c r="D14"/>
  <c r="A14"/>
  <c r="E13"/>
  <c r="D12"/>
  <c r="D13" s="1"/>
  <c r="D18" s="1"/>
  <c r="A12"/>
  <c r="D11"/>
  <c r="A11"/>
  <c r="E10"/>
  <c r="D10"/>
  <c r="E7"/>
  <c r="D7"/>
  <c r="E5"/>
  <c r="D5"/>
  <c r="C1"/>
  <c r="A65" i="22"/>
  <c r="A64"/>
  <c r="A63" s="1"/>
  <c r="A62" s="1"/>
  <c r="D61"/>
  <c r="D60"/>
  <c r="E59"/>
  <c r="E61" s="1"/>
  <c r="D59"/>
  <c r="E52"/>
  <c r="D52"/>
  <c r="E53"/>
  <c r="D51"/>
  <c r="D48"/>
  <c r="A44"/>
  <c r="A43"/>
  <c r="D42"/>
  <c r="A42"/>
  <c r="A41" s="1"/>
  <c r="D40"/>
  <c r="A40" s="1"/>
  <c r="A39" s="1"/>
  <c r="D38"/>
  <c r="A38"/>
  <c r="A37" s="1"/>
  <c r="A36"/>
  <c r="A35" s="1"/>
  <c r="D34"/>
  <c r="D53" s="1"/>
  <c r="D28"/>
  <c r="E26"/>
  <c r="D25"/>
  <c r="E25" s="1"/>
  <c r="C25"/>
  <c r="E24"/>
  <c r="D24"/>
  <c r="A24"/>
  <c r="A23" s="1"/>
  <c r="E22"/>
  <c r="D22"/>
  <c r="A22"/>
  <c r="A21" s="1"/>
  <c r="E20"/>
  <c r="E29" s="1"/>
  <c r="E30" s="1"/>
  <c r="D20"/>
  <c r="A20"/>
  <c r="A19" s="1"/>
  <c r="A17"/>
  <c r="E13"/>
  <c r="D13"/>
  <c r="C13"/>
  <c r="C12"/>
  <c r="E11"/>
  <c r="D11"/>
  <c r="E9"/>
  <c r="D9"/>
  <c r="E7"/>
  <c r="D7"/>
  <c r="D16" s="1"/>
  <c r="E4"/>
  <c r="D4"/>
  <c r="C4"/>
  <c r="C1"/>
  <c r="D36" i="21"/>
  <c r="A36"/>
  <c r="D35"/>
  <c r="A35"/>
  <c r="E34"/>
  <c r="D34"/>
  <c r="D33"/>
  <c r="A33"/>
  <c r="D32"/>
  <c r="A32"/>
  <c r="D31"/>
  <c r="A31"/>
  <c r="D30"/>
  <c r="A30"/>
  <c r="E29"/>
  <c r="D29"/>
  <c r="D28"/>
  <c r="A28"/>
  <c r="D27"/>
  <c r="A27"/>
  <c r="D26"/>
  <c r="A26"/>
  <c r="D25"/>
  <c r="A25"/>
  <c r="D24"/>
  <c r="A24"/>
  <c r="D23"/>
  <c r="A23"/>
  <c r="D22"/>
  <c r="A22"/>
  <c r="D21"/>
  <c r="A21"/>
  <c r="D20"/>
  <c r="A20"/>
  <c r="D19"/>
  <c r="A19"/>
  <c r="D18"/>
  <c r="D37" s="1"/>
  <c r="D4" s="1"/>
  <c r="D17"/>
  <c r="A17"/>
  <c r="D16"/>
  <c r="A16"/>
  <c r="D15"/>
  <c r="A15"/>
  <c r="D14"/>
  <c r="A14"/>
  <c r="E13"/>
  <c r="E18" s="1"/>
  <c r="E37" s="1"/>
  <c r="D13"/>
  <c r="D12"/>
  <c r="A12"/>
  <c r="D11"/>
  <c r="A11"/>
  <c r="E10"/>
  <c r="D10"/>
  <c r="E7"/>
  <c r="D7"/>
  <c r="E5"/>
  <c r="D5"/>
  <c r="C1"/>
  <c r="A65" i="20"/>
  <c r="A64"/>
  <c r="A63"/>
  <c r="A62"/>
  <c r="D60"/>
  <c r="D61" s="1"/>
  <c r="E59"/>
  <c r="E61" s="1"/>
  <c r="D59"/>
  <c r="D52"/>
  <c r="E51"/>
  <c r="D51"/>
  <c r="D48"/>
  <c r="A44"/>
  <c r="A43"/>
  <c r="D42"/>
  <c r="A42"/>
  <c r="A41"/>
  <c r="D40"/>
  <c r="A40" s="1"/>
  <c r="A39" s="1"/>
  <c r="D38"/>
  <c r="A38"/>
  <c r="A37" s="1"/>
  <c r="A36"/>
  <c r="A35"/>
  <c r="D34"/>
  <c r="D53" s="1"/>
  <c r="D28"/>
  <c r="E26"/>
  <c r="D25"/>
  <c r="E25" s="1"/>
  <c r="C25"/>
  <c r="E24"/>
  <c r="A24" s="1"/>
  <c r="A23" s="1"/>
  <c r="D24"/>
  <c r="E22"/>
  <c r="A22" s="1"/>
  <c r="A21" s="1"/>
  <c r="D22"/>
  <c r="E20"/>
  <c r="E29" s="1"/>
  <c r="E30" s="1"/>
  <c r="D20"/>
  <c r="A17"/>
  <c r="D13"/>
  <c r="E13" s="1"/>
  <c r="C13"/>
  <c r="C12"/>
  <c r="D11"/>
  <c r="E11" s="1"/>
  <c r="E9"/>
  <c r="D9"/>
  <c r="D7"/>
  <c r="D16" s="1"/>
  <c r="E4"/>
  <c r="D4"/>
  <c r="C4"/>
  <c r="C1"/>
  <c r="D36" i="19"/>
  <c r="A36"/>
  <c r="D35"/>
  <c r="A35"/>
  <c r="E34"/>
  <c r="D34"/>
  <c r="D33"/>
  <c r="A33"/>
  <c r="D32"/>
  <c r="A32"/>
  <c r="D31"/>
  <c r="A31"/>
  <c r="D30"/>
  <c r="A30"/>
  <c r="E29"/>
  <c r="D29"/>
  <c r="D28"/>
  <c r="A28"/>
  <c r="D27"/>
  <c r="A27"/>
  <c r="D26"/>
  <c r="A26"/>
  <c r="D25"/>
  <c r="A25"/>
  <c r="D24"/>
  <c r="A24"/>
  <c r="D23"/>
  <c r="A23"/>
  <c r="D22"/>
  <c r="A22"/>
  <c r="D21"/>
  <c r="A21"/>
  <c r="D20"/>
  <c r="A20"/>
  <c r="D19"/>
  <c r="A19"/>
  <c r="E18"/>
  <c r="E37" s="1"/>
  <c r="E4" s="1"/>
  <c r="D18"/>
  <c r="D37" s="1"/>
  <c r="D4" s="1"/>
  <c r="D17"/>
  <c r="A17"/>
  <c r="D16"/>
  <c r="A16"/>
  <c r="D15"/>
  <c r="A15"/>
  <c r="D14"/>
  <c r="A14"/>
  <c r="E13"/>
  <c r="D13"/>
  <c r="D12"/>
  <c r="A12"/>
  <c r="D11"/>
  <c r="A11"/>
  <c r="E10"/>
  <c r="D10"/>
  <c r="E7"/>
  <c r="D7"/>
  <c r="E5"/>
  <c r="D5"/>
  <c r="C1"/>
  <c r="A65" i="18"/>
  <c r="A64"/>
  <c r="A63" s="1"/>
  <c r="A62" s="1"/>
  <c r="D61"/>
  <c r="D60"/>
  <c r="D59"/>
  <c r="E59" s="1"/>
  <c r="E61" s="1"/>
  <c r="E52"/>
  <c r="D52"/>
  <c r="E51"/>
  <c r="E53" s="1"/>
  <c r="D51"/>
  <c r="D48"/>
  <c r="A44"/>
  <c r="A43" s="1"/>
  <c r="D42"/>
  <c r="A42"/>
  <c r="A41" s="1"/>
  <c r="D40"/>
  <c r="A40"/>
  <c r="A39"/>
  <c r="D38"/>
  <c r="A38" s="1"/>
  <c r="A37" s="1"/>
  <c r="A36"/>
  <c r="A35" s="1"/>
  <c r="D34"/>
  <c r="D53" s="1"/>
  <c r="A34"/>
  <c r="A33"/>
  <c r="D28"/>
  <c r="E26"/>
  <c r="D25"/>
  <c r="E25" s="1"/>
  <c r="C25"/>
  <c r="D24"/>
  <c r="E24" s="1"/>
  <c r="A24" s="1"/>
  <c r="A23" s="1"/>
  <c r="D22"/>
  <c r="E22" s="1"/>
  <c r="A22" s="1"/>
  <c r="A21" s="1"/>
  <c r="D20"/>
  <c r="E20" s="1"/>
  <c r="A17"/>
  <c r="E13"/>
  <c r="D13"/>
  <c r="C13"/>
  <c r="C12"/>
  <c r="E11"/>
  <c r="D11"/>
  <c r="D9"/>
  <c r="E9" s="1"/>
  <c r="E7"/>
  <c r="D7"/>
  <c r="D16" s="1"/>
  <c r="D4"/>
  <c r="E4" s="1"/>
  <c r="C4"/>
  <c r="C1"/>
  <c r="D36" i="17"/>
  <c r="A36" s="1"/>
  <c r="D35"/>
  <c r="A35"/>
  <c r="E34"/>
  <c r="D33"/>
  <c r="A33"/>
  <c r="D32"/>
  <c r="A32" s="1"/>
  <c r="D31"/>
  <c r="A31"/>
  <c r="D30"/>
  <c r="D34" s="1"/>
  <c r="E29"/>
  <c r="D28"/>
  <c r="A28" s="1"/>
  <c r="D27"/>
  <c r="A27"/>
  <c r="D26"/>
  <c r="A26" s="1"/>
  <c r="D25"/>
  <c r="A25"/>
  <c r="D24"/>
  <c r="A24" s="1"/>
  <c r="D23"/>
  <c r="A23"/>
  <c r="D22"/>
  <c r="A22" s="1"/>
  <c r="D21"/>
  <c r="A21"/>
  <c r="D20"/>
  <c r="D29" s="1"/>
  <c r="D19"/>
  <c r="A19"/>
  <c r="E18"/>
  <c r="E37" s="1"/>
  <c r="E4" s="1"/>
  <c r="D17"/>
  <c r="A17"/>
  <c r="D16"/>
  <c r="A16" s="1"/>
  <c r="D15"/>
  <c r="A15"/>
  <c r="D14"/>
  <c r="A14" s="1"/>
  <c r="E13"/>
  <c r="D12"/>
  <c r="A12" s="1"/>
  <c r="D11"/>
  <c r="A11"/>
  <c r="E10"/>
  <c r="D10"/>
  <c r="E7"/>
  <c r="D7"/>
  <c r="E5"/>
  <c r="D5"/>
  <c r="C1"/>
  <c r="A65" i="16"/>
  <c r="A64"/>
  <c r="A63"/>
  <c r="A62"/>
  <c r="D60"/>
  <c r="D61" s="1"/>
  <c r="E59"/>
  <c r="E61" s="1"/>
  <c r="D59"/>
  <c r="D52"/>
  <c r="E51"/>
  <c r="D51"/>
  <c r="D48"/>
  <c r="A44"/>
  <c r="A43"/>
  <c r="D42"/>
  <c r="A42"/>
  <c r="A41"/>
  <c r="D40"/>
  <c r="A40" s="1"/>
  <c r="A39" s="1"/>
  <c r="D38"/>
  <c r="A38"/>
  <c r="A37" s="1"/>
  <c r="A36"/>
  <c r="A35"/>
  <c r="D34"/>
  <c r="D53" s="1"/>
  <c r="D28"/>
  <c r="E26"/>
  <c r="D25"/>
  <c r="E25" s="1"/>
  <c r="C25"/>
  <c r="E24"/>
  <c r="A24" s="1"/>
  <c r="A23" s="1"/>
  <c r="D24"/>
  <c r="E22"/>
  <c r="A22" s="1"/>
  <c r="A21" s="1"/>
  <c r="D22"/>
  <c r="E20"/>
  <c r="E29" s="1"/>
  <c r="E30" s="1"/>
  <c r="D20"/>
  <c r="A17"/>
  <c r="D13"/>
  <c r="E13" s="1"/>
  <c r="C13"/>
  <c r="C12"/>
  <c r="D11"/>
  <c r="E11" s="1"/>
  <c r="E9"/>
  <c r="D9"/>
  <c r="D7"/>
  <c r="D16" s="1"/>
  <c r="E4"/>
  <c r="D4"/>
  <c r="C4"/>
  <c r="C1"/>
  <c r="D36" i="15"/>
  <c r="A36"/>
  <c r="D35"/>
  <c r="A35"/>
  <c r="E34"/>
  <c r="D34"/>
  <c r="D33"/>
  <c r="A33"/>
  <c r="D32"/>
  <c r="A32"/>
  <c r="D31"/>
  <c r="A31"/>
  <c r="D30"/>
  <c r="A30"/>
  <c r="E29"/>
  <c r="D28"/>
  <c r="A28"/>
  <c r="D27"/>
  <c r="A27"/>
  <c r="D26"/>
  <c r="A26"/>
  <c r="D25"/>
  <c r="A25"/>
  <c r="D24"/>
  <c r="A24"/>
  <c r="D23"/>
  <c r="A23"/>
  <c r="D22"/>
  <c r="A22"/>
  <c r="D21"/>
  <c r="A21"/>
  <c r="D20"/>
  <c r="D29" s="1"/>
  <c r="A20"/>
  <c r="D19"/>
  <c r="A19"/>
  <c r="E18"/>
  <c r="E37" s="1"/>
  <c r="E4" s="1"/>
  <c r="D17"/>
  <c r="A17"/>
  <c r="D16"/>
  <c r="A16"/>
  <c r="D15"/>
  <c r="A15"/>
  <c r="D14"/>
  <c r="A14"/>
  <c r="E13"/>
  <c r="D12"/>
  <c r="D13" s="1"/>
  <c r="D18" s="1"/>
  <c r="A12"/>
  <c r="D11"/>
  <c r="A11"/>
  <c r="E10"/>
  <c r="D10"/>
  <c r="E7"/>
  <c r="D7"/>
  <c r="E5"/>
  <c r="D5"/>
  <c r="C1"/>
  <c r="A65" i="14"/>
  <c r="A64"/>
  <c r="A63" s="1"/>
  <c r="A62" s="1"/>
  <c r="D61"/>
  <c r="D60"/>
  <c r="E59"/>
  <c r="E61" s="1"/>
  <c r="D59"/>
  <c r="E52"/>
  <c r="D52"/>
  <c r="E51"/>
  <c r="E53" s="1"/>
  <c r="D51"/>
  <c r="D48"/>
  <c r="A44"/>
  <c r="A43"/>
  <c r="D42"/>
  <c r="A42"/>
  <c r="A41" s="1"/>
  <c r="D40"/>
  <c r="A40" s="1"/>
  <c r="A39" s="1"/>
  <c r="D38"/>
  <c r="A38"/>
  <c r="A37" s="1"/>
  <c r="A36"/>
  <c r="A35" s="1"/>
  <c r="D34"/>
  <c r="D53" s="1"/>
  <c r="D28"/>
  <c r="E26"/>
  <c r="D25"/>
  <c r="E25" s="1"/>
  <c r="C25"/>
  <c r="E24"/>
  <c r="A24" s="1"/>
  <c r="A23" s="1"/>
  <c r="D24"/>
  <c r="E22"/>
  <c r="A22" s="1"/>
  <c r="A21" s="1"/>
  <c r="D22"/>
  <c r="E20"/>
  <c r="E29" s="1"/>
  <c r="E30" s="1"/>
  <c r="E56" s="1"/>
  <c r="D20"/>
  <c r="A17"/>
  <c r="E13"/>
  <c r="D13"/>
  <c r="C13"/>
  <c r="C12"/>
  <c r="E11"/>
  <c r="D11"/>
  <c r="E9"/>
  <c r="D9"/>
  <c r="E7"/>
  <c r="D7"/>
  <c r="D16" s="1"/>
  <c r="E4"/>
  <c r="D4"/>
  <c r="C4"/>
  <c r="C1"/>
  <c r="D36" i="13"/>
  <c r="A36"/>
  <c r="D35"/>
  <c r="A35"/>
  <c r="E34"/>
  <c r="D34"/>
  <c r="D33"/>
  <c r="A33"/>
  <c r="D32"/>
  <c r="A32"/>
  <c r="D31"/>
  <c r="A31"/>
  <c r="D30"/>
  <c r="A30"/>
  <c r="E29"/>
  <c r="D28"/>
  <c r="A28"/>
  <c r="D27"/>
  <c r="A27"/>
  <c r="D26"/>
  <c r="A26"/>
  <c r="D25"/>
  <c r="A25"/>
  <c r="D24"/>
  <c r="A24"/>
  <c r="D23"/>
  <c r="A23"/>
  <c r="D22"/>
  <c r="A22"/>
  <c r="D21"/>
  <c r="A21"/>
  <c r="D20"/>
  <c r="D29" s="1"/>
  <c r="A20"/>
  <c r="D19"/>
  <c r="A19"/>
  <c r="E18"/>
  <c r="E37" s="1"/>
  <c r="E4" s="1"/>
  <c r="D17"/>
  <c r="A17"/>
  <c r="D16"/>
  <c r="A16"/>
  <c r="D15"/>
  <c r="A15"/>
  <c r="D14"/>
  <c r="A14"/>
  <c r="E13"/>
  <c r="D12"/>
  <c r="D13" s="1"/>
  <c r="D18" s="1"/>
  <c r="A12"/>
  <c r="D11"/>
  <c r="A11"/>
  <c r="D10"/>
  <c r="D7"/>
  <c r="E5"/>
  <c r="D5"/>
  <c r="E7"/>
  <c r="C1"/>
  <c r="A65" i="12"/>
  <c r="A64" s="1"/>
  <c r="A63" s="1"/>
  <c r="A62" s="1"/>
  <c r="D60"/>
  <c r="E52" s="1"/>
  <c r="D59"/>
  <c r="D61" s="1"/>
  <c r="D52"/>
  <c r="E51"/>
  <c r="D51"/>
  <c r="D48"/>
  <c r="A44"/>
  <c r="A43"/>
  <c r="D42"/>
  <c r="A42" s="1"/>
  <c r="A41" s="1"/>
  <c r="D40"/>
  <c r="A40"/>
  <c r="A39" s="1"/>
  <c r="D38"/>
  <c r="A38"/>
  <c r="A37"/>
  <c r="A36"/>
  <c r="A35" s="1"/>
  <c r="D34"/>
  <c r="A34"/>
  <c r="A33" s="1"/>
  <c r="D28"/>
  <c r="E26"/>
  <c r="E25"/>
  <c r="D25"/>
  <c r="C25"/>
  <c r="D24"/>
  <c r="D22"/>
  <c r="D20"/>
  <c r="D29" s="1"/>
  <c r="A17"/>
  <c r="D13"/>
  <c r="E13" s="1"/>
  <c r="C13"/>
  <c r="C12"/>
  <c r="D11"/>
  <c r="E11" s="1"/>
  <c r="D9"/>
  <c r="E9" s="1"/>
  <c r="D7"/>
  <c r="E7" s="1"/>
  <c r="D4"/>
  <c r="E4" s="1"/>
  <c r="C4"/>
  <c r="C1"/>
  <c r="D37" i="25" l="1"/>
  <c r="D4" s="1"/>
  <c r="D16" i="24"/>
  <c r="D30" s="1"/>
  <c r="D56" s="1"/>
  <c r="E20"/>
  <c r="E22"/>
  <c r="A22" s="1"/>
  <c r="A21" s="1"/>
  <c r="E24"/>
  <c r="A24" s="1"/>
  <c r="A23" s="1"/>
  <c r="A20"/>
  <c r="A19" s="1"/>
  <c r="E56" i="22"/>
  <c r="D37" i="23"/>
  <c r="D4" s="1"/>
  <c r="D29" i="22"/>
  <c r="D30" s="1"/>
  <c r="D56" s="1"/>
  <c r="A34"/>
  <c r="A33" s="1"/>
  <c r="E7" i="20"/>
  <c r="A20"/>
  <c r="A19" s="1"/>
  <c r="D29"/>
  <c r="D30" s="1"/>
  <c r="D56" s="1"/>
  <c r="E52"/>
  <c r="E53" s="1"/>
  <c r="E56" s="1"/>
  <c r="A34"/>
  <c r="A33" s="1"/>
  <c r="E29" i="18"/>
  <c r="E30" s="1"/>
  <c r="E56" s="1"/>
  <c r="A20"/>
  <c r="A19" s="1"/>
  <c r="D29"/>
  <c r="D30" s="1"/>
  <c r="D56" s="1"/>
  <c r="D13" i="17"/>
  <c r="D18" s="1"/>
  <c r="D37" s="1"/>
  <c r="D4" s="1"/>
  <c r="A20"/>
  <c r="A30"/>
  <c r="E7" i="16"/>
  <c r="A20"/>
  <c r="A19" s="1"/>
  <c r="D29"/>
  <c r="D30" s="1"/>
  <c r="D56" s="1"/>
  <c r="E52"/>
  <c r="E53" s="1"/>
  <c r="E56" s="1"/>
  <c r="A34"/>
  <c r="A33" s="1"/>
  <c r="D37" i="15"/>
  <c r="D4" s="1"/>
  <c r="A20" i="14"/>
  <c r="A19" s="1"/>
  <c r="D29"/>
  <c r="D30" s="1"/>
  <c r="D56" s="1"/>
  <c r="A34"/>
  <c r="A33" s="1"/>
  <c r="D37" i="13"/>
  <c r="D4" s="1"/>
  <c r="E10"/>
  <c r="A24" i="12"/>
  <c r="A23" s="1"/>
  <c r="E53"/>
  <c r="D16"/>
  <c r="D30" s="1"/>
  <c r="D56" s="1"/>
  <c r="D53"/>
  <c r="E20"/>
  <c r="E22"/>
  <c r="A22" s="1"/>
  <c r="A21" s="1"/>
  <c r="E24"/>
  <c r="E59"/>
  <c r="E61" s="1"/>
  <c r="A20"/>
  <c r="A19" s="1"/>
  <c r="D36" i="2"/>
  <c r="A36"/>
  <c r="D35"/>
  <c r="A35"/>
  <c r="E34"/>
  <c r="D34"/>
  <c r="D33"/>
  <c r="A33"/>
  <c r="D32"/>
  <c r="A32"/>
  <c r="D31"/>
  <c r="A31"/>
  <c r="D30"/>
  <c r="A30"/>
  <c r="E29"/>
  <c r="D29"/>
  <c r="D28"/>
  <c r="A28"/>
  <c r="D27"/>
  <c r="A27"/>
  <c r="D26"/>
  <c r="A26"/>
  <c r="D25"/>
  <c r="A25"/>
  <c r="D24"/>
  <c r="A24"/>
  <c r="D23"/>
  <c r="A23"/>
  <c r="D22"/>
  <c r="A22"/>
  <c r="D21"/>
  <c r="A21"/>
  <c r="D20"/>
  <c r="A20"/>
  <c r="D19"/>
  <c r="A19"/>
  <c r="D18"/>
  <c r="D37" s="1"/>
  <c r="D4" s="1"/>
  <c r="D17"/>
  <c r="A17"/>
  <c r="D16"/>
  <c r="A16"/>
  <c r="D15"/>
  <c r="A15"/>
  <c r="D14"/>
  <c r="A14"/>
  <c r="E13"/>
  <c r="E18" s="1"/>
  <c r="D13"/>
  <c r="D12"/>
  <c r="A12"/>
  <c r="D11"/>
  <c r="A11"/>
  <c r="D10"/>
  <c r="D7"/>
  <c r="E5"/>
  <c r="D5"/>
  <c r="E3"/>
  <c r="E7" s="1"/>
  <c r="C1"/>
  <c r="A65" i="1"/>
  <c r="A64"/>
  <c r="A63" s="1"/>
  <c r="A62" s="1"/>
  <c r="D61"/>
  <c r="D60"/>
  <c r="D59"/>
  <c r="E59" s="1"/>
  <c r="E61" s="1"/>
  <c r="E52"/>
  <c r="D52"/>
  <c r="E51"/>
  <c r="E53" s="1"/>
  <c r="D51"/>
  <c r="D48"/>
  <c r="A44"/>
  <c r="A43"/>
  <c r="D42"/>
  <c r="D53" s="1"/>
  <c r="A42"/>
  <c r="A41" s="1"/>
  <c r="D40"/>
  <c r="A40"/>
  <c r="A39"/>
  <c r="D38"/>
  <c r="A38"/>
  <c r="A37"/>
  <c r="A36"/>
  <c r="A35" s="1"/>
  <c r="D34"/>
  <c r="A34"/>
  <c r="A33"/>
  <c r="D28"/>
  <c r="E26"/>
  <c r="E25"/>
  <c r="D25"/>
  <c r="C25"/>
  <c r="D24"/>
  <c r="D22"/>
  <c r="D20"/>
  <c r="A17"/>
  <c r="D13"/>
  <c r="E13" s="1"/>
  <c r="C13"/>
  <c r="C12"/>
  <c r="D11"/>
  <c r="E11" s="1"/>
  <c r="E9"/>
  <c r="D9"/>
  <c r="D7"/>
  <c r="D16" s="1"/>
  <c r="E4"/>
  <c r="D4"/>
  <c r="C4"/>
  <c r="E3"/>
  <c r="C1"/>
  <c r="E29" i="24" l="1"/>
  <c r="E30" s="1"/>
  <c r="E56" s="1"/>
  <c r="E29" i="12"/>
  <c r="E30" s="1"/>
  <c r="E56" s="1"/>
  <c r="E37" i="2"/>
  <c r="E4" s="1"/>
  <c r="E10"/>
  <c r="A20" i="1"/>
  <c r="A19" s="1"/>
  <c r="A24"/>
  <c r="A23" s="1"/>
  <c r="A22"/>
  <c r="A21" s="1"/>
  <c r="E22"/>
  <c r="E7"/>
  <c r="D29"/>
  <c r="D30" s="1"/>
  <c r="D56" s="1"/>
  <c r="E20"/>
  <c r="E29" s="1"/>
  <c r="E24"/>
  <c r="E30" l="1"/>
  <c r="E56" s="1"/>
</calcChain>
</file>

<file path=xl/comments1.xml><?xml version="1.0" encoding="utf-8"?>
<comments xmlns="http://schemas.openxmlformats.org/spreadsheetml/2006/main">
  <authors>
    <author>ario</author>
    <author>calloni</author>
  </authors>
  <commentList>
    <comment ref="C34" authorId="0">
      <text>
        <r>
          <rPr>
            <b/>
            <sz val="8"/>
            <color indexed="81"/>
            <rFont val="Tahoma"/>
          </rPr>
          <t>ario:</t>
        </r>
        <r>
          <rPr>
            <sz val="8"/>
            <color indexed="81"/>
            <rFont val="Tahoma"/>
          </rPr>
          <t xml:space="preserve">
Pensiamo sia utile porre attenzione sullo stanziamento previsto dal CCNL del 1/4/1999 all’art. 15 comma 1 lettera d, ovvero sulle somme derivanti da sponsorizzazione, accordi di collaborazione, convenzioni con soggetti pubblici o privati e contributi dell'utenza per servizi pubblici non essenziali.
E’ importante evidenziare che prima di procedere ad iscrivere nel fondo quote riferite a contratti di sponsorizzazione è necessario:
 averne approvato un apposito regolamento per la disciplina e la gestione; 
 elaborare un progetto con finalità specifica da parte del competente Servizio e sua formalizzazione da parte del Dirigente; 
 prevedere, in caso di risparmi di spesa, una percentuale che vada ad implementare il fondo per lo sviluppo delle risorse umane e per la produttività di cui all’art. 15 del CCNL dell’1.4.1999.
</t>
        </r>
      </text>
    </comment>
    <comment ref="D36" authorId="0">
      <text>
        <r>
          <rPr>
            <b/>
            <sz val="8"/>
            <color indexed="81"/>
            <rFont val="Tahoma"/>
          </rPr>
          <t>ario:</t>
        </r>
        <r>
          <rPr>
            <sz val="8"/>
            <color indexed="81"/>
            <rFont val="Tahoma"/>
          </rPr>
          <t xml:space="preserve">
In applicazione delle modifiche apportate dall’Art. 73 della L.133 agli artt. 58 e 59 della L. 662/96,  non sarà più possibile iscrivere sul fondo la quota variabile relativa al 20% dei risparmi per la trasformazione del rapporto di lavoro da tempo pieno a tempo parziale.
Il testo di legge menzionato recita: “ I risparmi di spesa derivanti dalla trasformazione dei rapporti di lavoro dei dipendenti delle pubbliche amministrazioni da tempo pieno a tempo parziale costituiscono per il 30 per cento economie di bilancio. Un quota pari al 70 per cento dei predetti risparmi e' destinata, secondo le modalità ed i criteri stabiliti dalla  contrattazione  integrativa,  ad  incentivare la mobilità del personale  esclusivamente  per  le  amministrazioni che dimostrino di aver  provveduto  ad  attivare  piani di mobilità e di riallocazione mediante   trasferimento   di   personale   da   una  sede  all'altra dell'amministrazione stessa.
Risulta disapplicato pertanto il periodo: 
“L'ulteriore quota del 20 per cento è destinata, secondo le modalità ed i criteri stabiliti dalla contrattazione decentrata, al miglioramento della produttività individuale e collettiva. I risparmi eventualmente non utilizzati per le predette finalità costituiscono ulteriori economie di bilancio.</t>
        </r>
      </text>
    </comment>
    <comment ref="E36" authorId="0">
      <text>
        <r>
          <rPr>
            <b/>
            <sz val="8"/>
            <color indexed="81"/>
            <rFont val="Tahoma"/>
          </rPr>
          <t>ario:</t>
        </r>
        <r>
          <rPr>
            <sz val="8"/>
            <color indexed="81"/>
            <rFont val="Tahoma"/>
          </rPr>
          <t xml:space="preserve">
In applicazione delle modifiche apportate dall’Art. 73 della L.133 agli artt. 58 e 59 della L. 662/96,  non sarà più possibile iscrivere sul fondo la quota variabile relativa al 20% dei risparmi per la trasformazione del rapporto di lavoro da tempo pieno a tempo parziale.
Il testo di legge menzionato recita: “ I risparmi di spesa derivanti dalla trasformazione dei rapporti di lavoro dei dipendenti delle pubbliche amministrazioni da tempo pieno a tempo parziale costituiscono per il 30 per cento economie di bilancio. Un quota pari al 70 per cento dei predetti risparmi e' destinata, secondo le modalità ed i criteri stabiliti dalla  contrattazione  integrativa,  ad  incentivare la mobilità del personale  esclusivamente  per  le  amministrazioni che dimostrino di aver  provveduto  ad  attivare  piani di mobilità e di riallocazione mediante   trasferimento   di   personale   da   una  sede  all'altra dell'amministrazione stessa.
Risulta disapplicato pertanto il periodo: 
“L'ulteriore quota del 20 per cento è destinata, secondo le modalità ed i criteri stabiliti dalla contrattazione decentrata, al miglioramento della produttività individuale e collettiva. I risparmi eventualmente non utilizzati per le predette finalità costituiscono ulteriori economie di bilancio.</t>
        </r>
      </text>
    </comment>
    <comment ref="E38" authorId="0">
      <text>
        <r>
          <rPr>
            <b/>
            <sz val="8"/>
            <color indexed="81"/>
            <rFont val="Tahoma"/>
          </rPr>
          <t>ario:</t>
        </r>
        <r>
          <rPr>
            <sz val="8"/>
            <color indexed="81"/>
            <rFont val="Tahoma"/>
          </rPr>
          <t xml:space="preserve">
A decorrere dal 1° gennaio 2009, la percentuale prevista dall'art. 92, comma 5, del codice dei contratti pubblici relativi a lavori, servizi e forniture, di cui al decreto legislativo 12 aprile 2006, n. 163, così come modificata dall’Art. 61 c.8 della L.133/2008 sarà destinata nella misura dello 0,5 per cento alle finalità di cui alla medesima disposizione e, nella misura dell'1,5 per cento, dovrà essere versata ad apposito capitolo dell'entrata del bilancio dello Stato.
Per la ripartizione dell’ammontare dell’incentivo occorre che l’Ente aggiorni il proprio regolamento interno nel rispetto delle modalità previste dall’art. 18 della legge Merloni (109/1994), su cui sono intervenute nel tempo varie modifiche normative (DM 17 marzo 2008, n. 84). 
</t>
        </r>
      </text>
    </comment>
    <comment ref="C40" authorId="1">
      <text>
        <r>
          <rPr>
            <b/>
            <u/>
            <sz val="8"/>
            <color indexed="10"/>
            <rFont val="Tahoma"/>
            <family val="2"/>
          </rPr>
          <t>DASEIN S.r.l.:</t>
        </r>
        <r>
          <rPr>
            <sz val="8"/>
            <color indexed="81"/>
            <rFont val="Tahoma"/>
          </rPr>
          <t xml:space="preserve">
Gli importi previsti dal c. 1, lett. b), e) e dal c. 2 possono essere resi disponibili solo a seguito del preventivo accertamento da parte dei servizi di controllo interno o dei nuclei di valutazione delle effettive disponibilità di bilancio dei singoli enti create a seguito di processi di razionalizzazione e riorganizzazione delle attività ovvero espressamente destinate dall'ente al raggiungimento di specifici obiettivi di produttività e di qualità</t>
        </r>
      </text>
    </comment>
  </commentList>
</comments>
</file>

<file path=xl/comments2.xml><?xml version="1.0" encoding="utf-8"?>
<comments xmlns="http://schemas.openxmlformats.org/spreadsheetml/2006/main">
  <authors>
    <author>d.grimaldi</author>
    <author xml:space="preserve"> </author>
  </authors>
  <commentList>
    <comment ref="C5" authorId="0">
      <text>
        <r>
          <rPr>
            <b/>
            <sz val="8"/>
            <color indexed="81"/>
            <rFont val="Tahoma"/>
          </rPr>
          <t>l'eventuale residuo non è da imputare al fondo dell'anno successivo ma diviene lo sbarramento da non superare nelle future progressioni per la durata del contratto</t>
        </r>
        <r>
          <rPr>
            <sz val="8"/>
            <color indexed="81"/>
            <rFont val="Tahoma"/>
          </rPr>
          <t xml:space="preserve">
</t>
        </r>
      </text>
    </comment>
    <comment ref="D8" authorId="0">
      <text>
        <r>
          <rPr>
            <b/>
            <sz val="8"/>
            <color indexed="81"/>
            <rFont val="Tahoma"/>
          </rPr>
          <t>occorre, prima di definire lo stanziamento annuale, da imputare nel campo b) assommandolo alle progressioni consolidate, definire il fondo del CCIA e imputarlo in questo campo  
ATTENZIONE QUESTO CAMPO NON SI CONTABILIZZA NELL'UTILIZZO MA è LO SBARRAMENTO DA NON SUPERARE NEL TEMPO DI DURATA DEL CCIA</t>
        </r>
        <r>
          <rPr>
            <sz val="8"/>
            <color indexed="81"/>
            <rFont val="Tahoma"/>
          </rPr>
          <t xml:space="preserve">
</t>
        </r>
      </text>
    </comment>
    <comment ref="C17" authorId="0">
      <text>
        <r>
          <rPr>
            <b/>
            <sz val="8"/>
            <color indexed="81"/>
            <rFont val="Tahoma"/>
          </rPr>
          <t>celle per comuni con dirigenza</t>
        </r>
        <r>
          <rPr>
            <sz val="8"/>
            <color indexed="81"/>
            <rFont val="Tahoma"/>
          </rPr>
          <t xml:space="preserve">
</t>
        </r>
      </text>
    </comment>
    <comment ref="C32" authorId="1">
      <text>
        <r>
          <rPr>
            <b/>
            <sz val="8"/>
            <color indexed="81"/>
            <rFont val="Tahoma"/>
          </rPr>
          <t xml:space="preserve"> </t>
        </r>
        <r>
          <rPr>
            <b/>
            <sz val="8"/>
            <color indexed="81"/>
            <rFont val="Tahoma"/>
            <family val="2"/>
          </rPr>
          <t>aran:
E’ possibile l’incremento delle risorse destinate alla produttività del
personale della vigilanza, attraverso l’utilizzazione dei proventi dell’art.208
C.d.S.?</t>
        </r>
        <r>
          <rPr>
            <sz val="8"/>
            <color indexed="81"/>
            <rFont val="Tahoma"/>
          </rPr>
          <t xml:space="preserve">
E’ stata sempre esclusa ( dall’ARAN, dall’ANCI e dal Ministero dell’Economia)
la legittimità dell’utilizzo dei proventi contravvenzionali (ex art.208 C.d.S) per
finalità di incentivazione del personale delle polizie municipali.
Tale esclusione deve essere ulteriormente ribadita, e con ancora maggiore
forza, dopo la espressa formalizzazione dell’art. 17 del CCNL 22.1.2004.
</t>
        </r>
      </text>
    </comment>
    <comment ref="C34" authorId="0">
      <text>
        <r>
          <rPr>
            <b/>
            <sz val="8"/>
            <color indexed="81"/>
            <rFont val="Tahoma"/>
          </rPr>
          <t>l'utlilizzo deve coincidere con lo stanziamento previsto in costituzione fondo</t>
        </r>
        <r>
          <rPr>
            <sz val="8"/>
            <color indexed="81"/>
            <rFont val="Tahoma"/>
          </rPr>
          <t xml:space="preserve">
</t>
        </r>
      </text>
    </comment>
    <comment ref="C35" authorId="1">
      <text>
        <r>
          <rPr>
            <b/>
            <sz val="8"/>
            <color indexed="81"/>
            <rFont val="Tahoma"/>
          </rPr>
          <t xml:space="preserve"> l'utlilizzo deve coincidere con lo stanziamento previsto in costituzione fondo</t>
        </r>
      </text>
    </comment>
    <comment ref="C36" authorId="0">
      <text>
        <r>
          <rPr>
            <b/>
            <sz val="8"/>
            <color indexed="81"/>
            <rFont val="Tahoma"/>
          </rPr>
          <t>l'utlilizzo deve coincidere con lo stanziamento previsto in costituzione fondo</t>
        </r>
        <r>
          <rPr>
            <sz val="8"/>
            <color indexed="81"/>
            <rFont val="Tahoma"/>
          </rPr>
          <t xml:space="preserve">
</t>
        </r>
      </text>
    </comment>
  </commentList>
</comments>
</file>

<file path=xl/comments3.xml><?xml version="1.0" encoding="utf-8"?>
<comments xmlns="http://schemas.openxmlformats.org/spreadsheetml/2006/main">
  <authors>
    <author>ario</author>
    <author>calloni</author>
  </authors>
  <commentList>
    <comment ref="C34" authorId="0">
      <text>
        <r>
          <rPr>
            <b/>
            <sz val="8"/>
            <color indexed="81"/>
            <rFont val="Tahoma"/>
          </rPr>
          <t>ario:</t>
        </r>
        <r>
          <rPr>
            <sz val="8"/>
            <color indexed="81"/>
            <rFont val="Tahoma"/>
          </rPr>
          <t xml:space="preserve">
Pensiamo sia utile porre attenzione sullo stanziamento previsto dal CCNL del 1/4/1999 all’art. 15 comma 1 lettera d, ovvero sulle somme derivanti da sponsorizzazione, accordi di collaborazione, convenzioni con soggetti pubblici o privati e contributi dell'utenza per servizi pubblici non essenziali.
E’ importante evidenziare che prima di procedere ad iscrivere nel fondo quote riferite a contratti di sponsorizzazione è necessario:
 averne approvato un apposito regolamento per la disciplina e la gestione; 
 elaborare un progetto con finalità specifica da parte del competente Servizio e sua formalizzazione da parte del Dirigente; 
 prevedere, in caso di risparmi di spesa, una percentuale che vada ad implementare il fondo per lo sviluppo delle risorse umane e per la produttività di cui all’art. 15 del CCNL dell’1.4.1999.
</t>
        </r>
      </text>
    </comment>
    <comment ref="D36" authorId="0">
      <text>
        <r>
          <rPr>
            <b/>
            <sz val="8"/>
            <color indexed="81"/>
            <rFont val="Tahoma"/>
          </rPr>
          <t>ario:</t>
        </r>
        <r>
          <rPr>
            <sz val="8"/>
            <color indexed="81"/>
            <rFont val="Tahoma"/>
          </rPr>
          <t xml:space="preserve">
In applicazione delle modifiche apportate dall’Art. 73 della L.133 agli artt. 58 e 59 della L. 662/96,  non sarà più possibile iscrivere sul fondo la quota variabile relativa al 20% dei risparmi per la trasformazione del rapporto di lavoro da tempo pieno a tempo parziale.
Il testo di legge menzionato recita: “ I risparmi di spesa derivanti dalla trasformazione dei rapporti di lavoro dei dipendenti delle pubbliche amministrazioni da tempo pieno a tempo parziale costituiscono per il 30 per cento economie di bilancio. Un quota pari al 70 per cento dei predetti risparmi e' destinata, secondo le modalità ed i criteri stabiliti dalla  contrattazione  integrativa,  ad  incentivare la mobilità del personale  esclusivamente  per  le  amministrazioni che dimostrino di aver  provveduto  ad  attivare  piani di mobilità e di riallocazione mediante   trasferimento   di   personale   da   una  sede  all'altra dell'amministrazione stessa.
Risulta disapplicato pertanto il periodo: 
“L'ulteriore quota del 20 per cento è destinata, secondo le modalità ed i criteri stabiliti dalla contrattazione decentrata, al miglioramento della produttività individuale e collettiva. I risparmi eventualmente non utilizzati per le predette finalità costituiscono ulteriori economie di bilancio.</t>
        </r>
      </text>
    </comment>
    <comment ref="E36" authorId="0">
      <text>
        <r>
          <rPr>
            <b/>
            <sz val="8"/>
            <color indexed="81"/>
            <rFont val="Tahoma"/>
          </rPr>
          <t>ario:</t>
        </r>
        <r>
          <rPr>
            <sz val="8"/>
            <color indexed="81"/>
            <rFont val="Tahoma"/>
          </rPr>
          <t xml:space="preserve">
In applicazione delle modifiche apportate dall’Art. 73 della L.133 agli artt. 58 e 59 della L. 662/96,  non sarà più possibile iscrivere sul fondo la quota variabile relativa al 20% dei risparmi per la trasformazione del rapporto di lavoro da tempo pieno a tempo parziale.
Il testo di legge menzionato recita: “ I risparmi di spesa derivanti dalla trasformazione dei rapporti di lavoro dei dipendenti delle pubbliche amministrazioni da tempo pieno a tempo parziale costituiscono per il 30 per cento economie di bilancio. Un quota pari al 70 per cento dei predetti risparmi e' destinata, secondo le modalità ed i criteri stabiliti dalla  contrattazione  integrativa,  ad  incentivare la mobilità del personale  esclusivamente  per  le  amministrazioni che dimostrino di aver  provveduto  ad  attivare  piani di mobilità e di riallocazione mediante   trasferimento   di   personale   da   una  sede  all'altra dell'amministrazione stessa.
Risulta disapplicato pertanto il periodo: 
“L'ulteriore quota del 20 per cento è destinata, secondo le modalità ed i criteri stabiliti dalla contrattazione decentrata, al miglioramento della produttività individuale e collettiva. I risparmi eventualmente non utilizzati per le predette finalità costituiscono ulteriori economie di bilancio.</t>
        </r>
      </text>
    </comment>
    <comment ref="E38" authorId="0">
      <text>
        <r>
          <rPr>
            <b/>
            <sz val="8"/>
            <color indexed="81"/>
            <rFont val="Tahoma"/>
          </rPr>
          <t>ario:</t>
        </r>
        <r>
          <rPr>
            <sz val="8"/>
            <color indexed="81"/>
            <rFont val="Tahoma"/>
          </rPr>
          <t xml:space="preserve">
A decorrere dal 1° gennaio 2009, la percentuale prevista dall'art. 92, comma 5, del codice dei contratti pubblici relativi a lavori, servizi e forniture, di cui al decreto legislativo 12 aprile 2006, n. 163, così come modificata dall’Art. 61 c.8 della L.133/2008 sarà destinata nella misura dello 0,5 per cento alle finalità di cui alla medesima disposizione e, nella misura dell'1,5 per cento, dovrà essere versata ad apposito capitolo dell'entrata del bilancio dello Stato.
Per la ripartizione dell’ammontare dell’incentivo occorre che l’Ente aggiorni il proprio regolamento interno nel rispetto delle modalità previste dall’art. 18 della legge Merloni (109/1994), su cui sono intervenute nel tempo varie modifiche normative (DM 17 marzo 2008, n. 84). 
</t>
        </r>
      </text>
    </comment>
    <comment ref="C40" authorId="1">
      <text>
        <r>
          <rPr>
            <b/>
            <u/>
            <sz val="8"/>
            <color indexed="10"/>
            <rFont val="Tahoma"/>
            <family val="2"/>
          </rPr>
          <t>DASEIN S.r.l.:</t>
        </r>
        <r>
          <rPr>
            <sz val="8"/>
            <color indexed="81"/>
            <rFont val="Tahoma"/>
          </rPr>
          <t xml:space="preserve">
Gli importi previsti dal c. 1, lett. b), e) e dal c. 2 possono essere resi disponibili solo a seguito del preventivo accertamento da parte dei servizi di controllo interno o dei nuclei di valutazione delle effettive disponibilità di bilancio dei singoli enti create a seguito di processi di razionalizzazione e riorganizzazione delle attività ovvero espressamente destinate dall'ente al raggiungimento di specifici obiettivi di produttività e di qualità</t>
        </r>
      </text>
    </comment>
  </commentList>
</comments>
</file>

<file path=xl/comments4.xml><?xml version="1.0" encoding="utf-8"?>
<comments xmlns="http://schemas.openxmlformats.org/spreadsheetml/2006/main">
  <authors>
    <author>d.grimaldi</author>
    <author xml:space="preserve"> </author>
  </authors>
  <commentList>
    <comment ref="C5" authorId="0">
      <text>
        <r>
          <rPr>
            <b/>
            <sz val="8"/>
            <color indexed="81"/>
            <rFont val="Tahoma"/>
          </rPr>
          <t>l'eventuale residuo non è da imputare al fondo dell'anno successivo ma diviene lo sbarramento da non superare nelle future progressioni per la durata del contratto</t>
        </r>
        <r>
          <rPr>
            <sz val="8"/>
            <color indexed="81"/>
            <rFont val="Tahoma"/>
          </rPr>
          <t xml:space="preserve">
</t>
        </r>
      </text>
    </comment>
    <comment ref="D8" authorId="0">
      <text>
        <r>
          <rPr>
            <b/>
            <sz val="8"/>
            <color indexed="81"/>
            <rFont val="Tahoma"/>
          </rPr>
          <t>occorre, prima di definire lo stanziamento annuale, da imputare nel campo b) assommandolo alle progressioni consolidate, definire il fondo del CCIA e imputarlo in questo campo  
ATTENZIONE QUESTO CAMPO NON SI CONTABILIZZA NELL'UTILIZZO MA è LO SBARRAMENTO DA NON SUPERARE NEL TEMPO DI DURATA DEL CCIA</t>
        </r>
        <r>
          <rPr>
            <sz val="8"/>
            <color indexed="81"/>
            <rFont val="Tahoma"/>
          </rPr>
          <t xml:space="preserve">
</t>
        </r>
      </text>
    </comment>
    <comment ref="C17" authorId="0">
      <text>
        <r>
          <rPr>
            <b/>
            <sz val="8"/>
            <color indexed="81"/>
            <rFont val="Tahoma"/>
          </rPr>
          <t>celle per comuni con dirigenza</t>
        </r>
        <r>
          <rPr>
            <sz val="8"/>
            <color indexed="81"/>
            <rFont val="Tahoma"/>
          </rPr>
          <t xml:space="preserve">
</t>
        </r>
      </text>
    </comment>
    <comment ref="C32" authorId="1">
      <text>
        <r>
          <rPr>
            <b/>
            <sz val="8"/>
            <color indexed="81"/>
            <rFont val="Tahoma"/>
          </rPr>
          <t xml:space="preserve"> </t>
        </r>
        <r>
          <rPr>
            <b/>
            <sz val="8"/>
            <color indexed="81"/>
            <rFont val="Tahoma"/>
            <family val="2"/>
          </rPr>
          <t>aran:
E’ possibile l’incremento delle risorse destinate alla produttività del
personale della vigilanza, attraverso l’utilizzazione dei proventi dell’art.208
C.d.S.?</t>
        </r>
        <r>
          <rPr>
            <sz val="8"/>
            <color indexed="81"/>
            <rFont val="Tahoma"/>
          </rPr>
          <t xml:space="preserve">
E’ stata sempre esclusa ( dall’ARAN, dall’ANCI e dal Ministero dell’Economia)
la legittimità dell’utilizzo dei proventi contravvenzionali (ex art.208 C.d.S) per
finalità di incentivazione del personale delle polizie municipali.
Tale esclusione deve essere ulteriormente ribadita, e con ancora maggiore
forza, dopo la espressa formalizzazione dell’art. 17 del CCNL 22.1.2004.
</t>
        </r>
      </text>
    </comment>
    <comment ref="C34" authorId="0">
      <text>
        <r>
          <rPr>
            <b/>
            <sz val="8"/>
            <color indexed="81"/>
            <rFont val="Tahoma"/>
          </rPr>
          <t>l'utlilizzo deve coincidere con lo stanziamento previsto in costituzione fondo</t>
        </r>
        <r>
          <rPr>
            <sz val="8"/>
            <color indexed="81"/>
            <rFont val="Tahoma"/>
          </rPr>
          <t xml:space="preserve">
</t>
        </r>
      </text>
    </comment>
    <comment ref="C35" authorId="1">
      <text>
        <r>
          <rPr>
            <b/>
            <sz val="8"/>
            <color indexed="81"/>
            <rFont val="Tahoma"/>
          </rPr>
          <t xml:space="preserve"> l'utlilizzo deve coincidere con lo stanziamento previsto in costituzione fondo</t>
        </r>
      </text>
    </comment>
    <comment ref="C36" authorId="0">
      <text>
        <r>
          <rPr>
            <b/>
            <sz val="8"/>
            <color indexed="81"/>
            <rFont val="Tahoma"/>
          </rPr>
          <t>l'utlilizzo deve coincidere con lo stanziamento previsto in costituzione fondo</t>
        </r>
        <r>
          <rPr>
            <sz val="8"/>
            <color indexed="81"/>
            <rFont val="Tahoma"/>
          </rPr>
          <t xml:space="preserve">
</t>
        </r>
      </text>
    </comment>
  </commentList>
</comments>
</file>

<file path=xl/comments5.xml><?xml version="1.0" encoding="utf-8"?>
<comments xmlns="http://schemas.openxmlformats.org/spreadsheetml/2006/main">
  <authors>
    <author>ario</author>
    <author>calloni</author>
  </authors>
  <commentList>
    <comment ref="C34" authorId="0">
      <text>
        <r>
          <rPr>
            <b/>
            <sz val="8"/>
            <color indexed="81"/>
            <rFont val="Tahoma"/>
          </rPr>
          <t>ario:</t>
        </r>
        <r>
          <rPr>
            <sz val="8"/>
            <color indexed="81"/>
            <rFont val="Tahoma"/>
          </rPr>
          <t xml:space="preserve">
Pensiamo sia utile porre attenzione sullo stanziamento previsto dal CCNL del 1/4/1999 all’art. 15 comma 1 lettera d, ovvero sulle somme derivanti da sponsorizzazione, accordi di collaborazione, convenzioni con soggetti pubblici o privati e contributi dell'utenza per servizi pubblici non essenziali.
E’ importante evidenziare che prima di procedere ad iscrivere nel fondo quote riferite a contratti di sponsorizzazione è necessario:
 averne approvato un apposito regolamento per la disciplina e la gestione; 
 elaborare un progetto con finalità specifica da parte del competente Servizio e sua formalizzazione da parte del Dirigente; 
 prevedere, in caso di risparmi di spesa, una percentuale che vada ad implementare il fondo per lo sviluppo delle risorse umane e per la produttività di cui all’art. 15 del CCNL dell’1.4.1999.
</t>
        </r>
      </text>
    </comment>
    <comment ref="D36" authorId="0">
      <text>
        <r>
          <rPr>
            <b/>
            <sz val="8"/>
            <color indexed="81"/>
            <rFont val="Tahoma"/>
          </rPr>
          <t>ario:</t>
        </r>
        <r>
          <rPr>
            <sz val="8"/>
            <color indexed="81"/>
            <rFont val="Tahoma"/>
          </rPr>
          <t xml:space="preserve">
In applicazione delle modifiche apportate dall’Art. 73 della L.133 agli artt. 58 e 59 della L. 662/96,  non sarà più possibile iscrivere sul fondo la quota variabile relativa al 20% dei risparmi per la trasformazione del rapporto di lavoro da tempo pieno a tempo parziale.
Il testo di legge menzionato recita: “ I risparmi di spesa derivanti dalla trasformazione dei rapporti di lavoro dei dipendenti delle pubbliche amministrazioni da tempo pieno a tempo parziale costituiscono per il 30 per cento economie di bilancio. Un quota pari al 70 per cento dei predetti risparmi e' destinata, secondo le modalità ed i criteri stabiliti dalla  contrattazione  integrativa,  ad  incentivare la mobilità del personale  esclusivamente  per  le  amministrazioni che dimostrino di aver  provveduto  ad  attivare  piani di mobilità e di riallocazione mediante   trasferimento   di   personale   da   una  sede  all'altra dell'amministrazione stessa.
Risulta disapplicato pertanto il periodo: 
“L'ulteriore quota del 20 per cento è destinata, secondo le modalità ed i criteri stabiliti dalla contrattazione decentrata, al miglioramento della produttività individuale e collettiva. I risparmi eventualmente non utilizzati per le predette finalità costituiscono ulteriori economie di bilancio.</t>
        </r>
      </text>
    </comment>
    <comment ref="E36" authorId="0">
      <text>
        <r>
          <rPr>
            <b/>
            <sz val="8"/>
            <color indexed="81"/>
            <rFont val="Tahoma"/>
          </rPr>
          <t>ario:</t>
        </r>
        <r>
          <rPr>
            <sz val="8"/>
            <color indexed="81"/>
            <rFont val="Tahoma"/>
          </rPr>
          <t xml:space="preserve">
In applicazione delle modifiche apportate dall’Art. 73 della L.133 agli artt. 58 e 59 della L. 662/96,  non sarà più possibile iscrivere sul fondo la quota variabile relativa al 20% dei risparmi per la trasformazione del rapporto di lavoro da tempo pieno a tempo parziale.
Il testo di legge menzionato recita: “ I risparmi di spesa derivanti dalla trasformazione dei rapporti di lavoro dei dipendenti delle pubbliche amministrazioni da tempo pieno a tempo parziale costituiscono per il 30 per cento economie di bilancio. Un quota pari al 70 per cento dei predetti risparmi e' destinata, secondo le modalità ed i criteri stabiliti dalla  contrattazione  integrativa,  ad  incentivare la mobilità del personale  esclusivamente  per  le  amministrazioni che dimostrino di aver  provveduto  ad  attivare  piani di mobilità e di riallocazione mediante   trasferimento   di   personale   da   una  sede  all'altra dell'amministrazione stessa.
Risulta disapplicato pertanto il periodo: 
“L'ulteriore quota del 20 per cento è destinata, secondo le modalità ed i criteri stabiliti dalla contrattazione decentrata, al miglioramento della produttività individuale e collettiva. I risparmi eventualmente non utilizzati per le predette finalità costituiscono ulteriori economie di bilancio.</t>
        </r>
      </text>
    </comment>
    <comment ref="E38" authorId="0">
      <text>
        <r>
          <rPr>
            <b/>
            <sz val="8"/>
            <color indexed="81"/>
            <rFont val="Tahoma"/>
          </rPr>
          <t>ario:</t>
        </r>
        <r>
          <rPr>
            <sz val="8"/>
            <color indexed="81"/>
            <rFont val="Tahoma"/>
          </rPr>
          <t xml:space="preserve">
A decorrere dal 1° gennaio 2009, la percentuale prevista dall'art. 92, comma 5, del codice dei contratti pubblici relativi a lavori, servizi e forniture, di cui al decreto legislativo 12 aprile 2006, n. 163, così come modificata dall’Art. 61 c.8 della L.133/2008 sarà destinata nella misura dello 0,5 per cento alle finalità di cui alla medesima disposizione e, nella misura dell'1,5 per cento, dovrà essere versata ad apposito capitolo dell'entrata del bilancio dello Stato.
Per la ripartizione dell’ammontare dell’incentivo occorre che l’Ente aggiorni il proprio regolamento interno nel rispetto delle modalità previste dall’art. 18 della legge Merloni (109/1994), su cui sono intervenute nel tempo varie modifiche normative (DM 17 marzo 2008, n. 84). 
</t>
        </r>
      </text>
    </comment>
    <comment ref="C40" authorId="1">
      <text>
        <r>
          <rPr>
            <b/>
            <u/>
            <sz val="8"/>
            <color indexed="10"/>
            <rFont val="Tahoma"/>
            <family val="2"/>
          </rPr>
          <t>DASEIN S.r.l.:</t>
        </r>
        <r>
          <rPr>
            <sz val="8"/>
            <color indexed="81"/>
            <rFont val="Tahoma"/>
          </rPr>
          <t xml:space="preserve">
Gli importi previsti dal c. 1, lett. b), e) e dal c. 2 possono essere resi disponibili solo a seguito del preventivo accertamento da parte dei servizi di controllo interno o dei nuclei di valutazione delle effettive disponibilità di bilancio dei singoli enti create a seguito di processi di razionalizzazione e riorganizzazione delle attività ovvero espressamente destinate dall'ente al raggiungimento di specifici obiettivi di produttività e di qualità</t>
        </r>
      </text>
    </comment>
  </commentList>
</comments>
</file>

<file path=xl/comments6.xml><?xml version="1.0" encoding="utf-8"?>
<comments xmlns="http://schemas.openxmlformats.org/spreadsheetml/2006/main">
  <authors>
    <author>d.grimaldi</author>
    <author xml:space="preserve"> </author>
  </authors>
  <commentList>
    <comment ref="C5" authorId="0">
      <text>
        <r>
          <rPr>
            <b/>
            <sz val="8"/>
            <color indexed="81"/>
            <rFont val="Tahoma"/>
          </rPr>
          <t>l'eventuale residuo non è da imputare al fondo dell'anno successivo ma diviene lo sbarramento da non superare nelle future progressioni per la durata del contratto</t>
        </r>
        <r>
          <rPr>
            <sz val="8"/>
            <color indexed="81"/>
            <rFont val="Tahoma"/>
          </rPr>
          <t xml:space="preserve">
</t>
        </r>
      </text>
    </comment>
    <comment ref="D8" authorId="0">
      <text>
        <r>
          <rPr>
            <b/>
            <sz val="8"/>
            <color indexed="81"/>
            <rFont val="Tahoma"/>
          </rPr>
          <t>occorre, prima di definire lo stanziamento annuale, da imputare nel campo b) assommandolo alle progressioni consolidate, definire il fondo del CCIA e imputarlo in questo campo  
ATTENZIONE QUESTO CAMPO NON SI CONTABILIZZA NELL'UTILIZZO MA è LO SBARRAMENTO DA NON SUPERARE NEL TEMPO DI DURATA DEL CCIA</t>
        </r>
        <r>
          <rPr>
            <sz val="8"/>
            <color indexed="81"/>
            <rFont val="Tahoma"/>
          </rPr>
          <t xml:space="preserve">
</t>
        </r>
      </text>
    </comment>
    <comment ref="C17" authorId="0">
      <text>
        <r>
          <rPr>
            <b/>
            <sz val="8"/>
            <color indexed="81"/>
            <rFont val="Tahoma"/>
          </rPr>
          <t>celle per comuni con dirigenza</t>
        </r>
        <r>
          <rPr>
            <sz val="8"/>
            <color indexed="81"/>
            <rFont val="Tahoma"/>
          </rPr>
          <t xml:space="preserve">
</t>
        </r>
      </text>
    </comment>
    <comment ref="C32" authorId="1">
      <text>
        <r>
          <rPr>
            <b/>
            <sz val="8"/>
            <color indexed="81"/>
            <rFont val="Tahoma"/>
          </rPr>
          <t xml:space="preserve"> </t>
        </r>
        <r>
          <rPr>
            <b/>
            <sz val="8"/>
            <color indexed="81"/>
            <rFont val="Tahoma"/>
            <family val="2"/>
          </rPr>
          <t>aran:
E’ possibile l’incremento delle risorse destinate alla produttività del
personale della vigilanza, attraverso l’utilizzazione dei proventi dell’art.208
C.d.S.?</t>
        </r>
        <r>
          <rPr>
            <sz val="8"/>
            <color indexed="81"/>
            <rFont val="Tahoma"/>
          </rPr>
          <t xml:space="preserve">
E’ stata sempre esclusa ( dall’ARAN, dall’ANCI e dal Ministero dell’Economia)
la legittimità dell’utilizzo dei proventi contravvenzionali (ex art.208 C.d.S) per
finalità di incentivazione del personale delle polizie municipali.
Tale esclusione deve essere ulteriormente ribadita, e con ancora maggiore
forza, dopo la espressa formalizzazione dell’art. 17 del CCNL 22.1.2004.
</t>
        </r>
      </text>
    </comment>
    <comment ref="C34" authorId="0">
      <text>
        <r>
          <rPr>
            <b/>
            <sz val="8"/>
            <color indexed="81"/>
            <rFont val="Tahoma"/>
          </rPr>
          <t>l'utlilizzo deve coincidere con lo stanziamento previsto in costituzione fondo</t>
        </r>
        <r>
          <rPr>
            <sz val="8"/>
            <color indexed="81"/>
            <rFont val="Tahoma"/>
          </rPr>
          <t xml:space="preserve">
</t>
        </r>
      </text>
    </comment>
    <comment ref="C35" authorId="1">
      <text>
        <r>
          <rPr>
            <b/>
            <sz val="8"/>
            <color indexed="81"/>
            <rFont val="Tahoma"/>
          </rPr>
          <t xml:space="preserve"> l'utlilizzo deve coincidere con lo stanziamento previsto in costituzione fondo</t>
        </r>
      </text>
    </comment>
    <comment ref="C36" authorId="0">
      <text>
        <r>
          <rPr>
            <b/>
            <sz val="8"/>
            <color indexed="81"/>
            <rFont val="Tahoma"/>
          </rPr>
          <t>l'utlilizzo deve coincidere con lo stanziamento previsto in costituzione fondo</t>
        </r>
        <r>
          <rPr>
            <sz val="8"/>
            <color indexed="81"/>
            <rFont val="Tahoma"/>
          </rPr>
          <t xml:space="preserve">
</t>
        </r>
      </text>
    </comment>
  </commentList>
</comments>
</file>

<file path=xl/comments7.xml><?xml version="1.0" encoding="utf-8"?>
<comments xmlns="http://schemas.openxmlformats.org/spreadsheetml/2006/main">
  <authors>
    <author>ario</author>
    <author>calloni</author>
  </authors>
  <commentList>
    <comment ref="C34" authorId="0">
      <text>
        <r>
          <rPr>
            <b/>
            <sz val="8"/>
            <color indexed="81"/>
            <rFont val="Tahoma"/>
          </rPr>
          <t>ario:</t>
        </r>
        <r>
          <rPr>
            <sz val="8"/>
            <color indexed="81"/>
            <rFont val="Tahoma"/>
          </rPr>
          <t xml:space="preserve">
Pensiamo sia utile porre attenzione sullo stanziamento previsto dal CCNL del 1/4/1999 all’art. 15 comma 1 lettera d, ovvero sulle somme derivanti da sponsorizzazione, accordi di collaborazione, convenzioni con soggetti pubblici o privati e contributi dell'utenza per servizi pubblici non essenziali.
E’ importante evidenziare che prima di procedere ad iscrivere nel fondo quote riferite a contratti di sponsorizzazione è necessario:
 averne approvato un apposito regolamento per la disciplina e la gestione; 
 elaborare un progetto con finalità specifica da parte del competente Servizio e sua formalizzazione da parte del Dirigente; 
 prevedere, in caso di risparmi di spesa, una percentuale che vada ad implementare il fondo per lo sviluppo delle risorse umane e per la produttività di cui all’art. 15 del CCNL dell’1.4.1999.
</t>
        </r>
      </text>
    </comment>
    <comment ref="D36" authorId="0">
      <text>
        <r>
          <rPr>
            <b/>
            <sz val="8"/>
            <color indexed="81"/>
            <rFont val="Tahoma"/>
          </rPr>
          <t>ario:</t>
        </r>
        <r>
          <rPr>
            <sz val="8"/>
            <color indexed="81"/>
            <rFont val="Tahoma"/>
          </rPr>
          <t xml:space="preserve">
In applicazione delle modifiche apportate dall’Art. 73 della L.133 agli artt. 58 e 59 della L. 662/96,  non sarà più possibile iscrivere sul fondo la quota variabile relativa al 20% dei risparmi per la trasformazione del rapporto di lavoro da tempo pieno a tempo parziale.
Il testo di legge menzionato recita: “ I risparmi di spesa derivanti dalla trasformazione dei rapporti di lavoro dei dipendenti delle pubbliche amministrazioni da tempo pieno a tempo parziale costituiscono per il 30 per cento economie di bilancio. Un quota pari al 70 per cento dei predetti risparmi e' destinata, secondo le modalità ed i criteri stabiliti dalla  contrattazione  integrativa,  ad  incentivare la mobilità del personale  esclusivamente  per  le  amministrazioni che dimostrino di aver  provveduto  ad  attivare  piani di mobilità e di riallocazione mediante   trasferimento   di   personale   da   una  sede  all'altra dell'amministrazione stessa.
Risulta disapplicato pertanto il periodo: 
“L'ulteriore quota del 20 per cento è destinata, secondo le modalità ed i criteri stabiliti dalla contrattazione decentrata, al miglioramento della produttività individuale e collettiva. I risparmi eventualmente non utilizzati per le predette finalità costituiscono ulteriori economie di bilancio.</t>
        </r>
      </text>
    </comment>
    <comment ref="E36" authorId="0">
      <text>
        <r>
          <rPr>
            <b/>
            <sz val="8"/>
            <color indexed="81"/>
            <rFont val="Tahoma"/>
          </rPr>
          <t>ario:</t>
        </r>
        <r>
          <rPr>
            <sz val="8"/>
            <color indexed="81"/>
            <rFont val="Tahoma"/>
          </rPr>
          <t xml:space="preserve">
In applicazione delle modifiche apportate dall’Art. 73 della L.133 agli artt. 58 e 59 della L. 662/96,  non sarà più possibile iscrivere sul fondo la quota variabile relativa al 20% dei risparmi per la trasformazione del rapporto di lavoro da tempo pieno a tempo parziale.
Il testo di legge menzionato recita: “ I risparmi di spesa derivanti dalla trasformazione dei rapporti di lavoro dei dipendenti delle pubbliche amministrazioni da tempo pieno a tempo parziale costituiscono per il 30 per cento economie di bilancio. Un quota pari al 70 per cento dei predetti risparmi e' destinata, secondo le modalità ed i criteri stabiliti dalla  contrattazione  integrativa,  ad  incentivare la mobilità del personale  esclusivamente  per  le  amministrazioni che dimostrino di aver  provveduto  ad  attivare  piani di mobilità e di riallocazione mediante   trasferimento   di   personale   da   una  sede  all'altra dell'amministrazione stessa.
Risulta disapplicato pertanto il periodo: 
“L'ulteriore quota del 20 per cento è destinata, secondo le modalità ed i criteri stabiliti dalla contrattazione decentrata, al miglioramento della produttività individuale e collettiva. I risparmi eventualmente non utilizzati per le predette finalità costituiscono ulteriori economie di bilancio.</t>
        </r>
      </text>
    </comment>
    <comment ref="E38" authorId="0">
      <text>
        <r>
          <rPr>
            <b/>
            <sz val="8"/>
            <color indexed="81"/>
            <rFont val="Tahoma"/>
          </rPr>
          <t>ario:</t>
        </r>
        <r>
          <rPr>
            <sz val="8"/>
            <color indexed="81"/>
            <rFont val="Tahoma"/>
          </rPr>
          <t xml:space="preserve">
A decorrere dal 1° gennaio 2009, la percentuale prevista dall'art. 92, comma 5, del codice dei contratti pubblici relativi a lavori, servizi e forniture, di cui al decreto legislativo 12 aprile 2006, n. 163, così come modificata dall’Art. 61 c.8 della L.133/2008 sarà destinata nella misura dello 0,5 per cento alle finalità di cui alla medesima disposizione e, nella misura dell'1,5 per cento, dovrà essere versata ad apposito capitolo dell'entrata del bilancio dello Stato.
Per la ripartizione dell’ammontare dell’incentivo occorre che l’Ente aggiorni il proprio regolamento interno nel rispetto delle modalità previste dall’art. 18 della legge Merloni (109/1994), su cui sono intervenute nel tempo varie modifiche normative (DM 17 marzo 2008, n. 84). 
</t>
        </r>
      </text>
    </comment>
    <comment ref="C40" authorId="1">
      <text>
        <r>
          <rPr>
            <b/>
            <u/>
            <sz val="8"/>
            <color indexed="10"/>
            <rFont val="Tahoma"/>
            <family val="2"/>
          </rPr>
          <t>DASEIN S.r.l.:</t>
        </r>
        <r>
          <rPr>
            <sz val="8"/>
            <color indexed="81"/>
            <rFont val="Tahoma"/>
          </rPr>
          <t xml:space="preserve">
Gli importi previsti dal c. 1, lett. b), e) e dal c. 2 possono essere resi disponibili solo a seguito del preventivo accertamento da parte dei servizi di controllo interno o dei nuclei di valutazione delle effettive disponibilità di bilancio dei singoli enti create a seguito di processi di razionalizzazione e riorganizzazione delle attività ovvero espressamente destinate dall'ente al raggiungimento di specifici obiettivi di produttività e di qualità</t>
        </r>
      </text>
    </comment>
  </commentList>
</comments>
</file>

<file path=xl/comments8.xml><?xml version="1.0" encoding="utf-8"?>
<comments xmlns="http://schemas.openxmlformats.org/spreadsheetml/2006/main">
  <authors>
    <author>d.grimaldi</author>
    <author xml:space="preserve"> </author>
  </authors>
  <commentList>
    <comment ref="C5" authorId="0">
      <text>
        <r>
          <rPr>
            <b/>
            <sz val="8"/>
            <color indexed="81"/>
            <rFont val="Tahoma"/>
          </rPr>
          <t>l'eventuale residuo non è da imputare al fondo dell'anno successivo ma diviene lo sbarramento da non superare nelle future progressioni per la durata del contratto</t>
        </r>
        <r>
          <rPr>
            <sz val="8"/>
            <color indexed="81"/>
            <rFont val="Tahoma"/>
          </rPr>
          <t xml:space="preserve">
</t>
        </r>
      </text>
    </comment>
    <comment ref="D8" authorId="0">
      <text>
        <r>
          <rPr>
            <b/>
            <sz val="8"/>
            <color indexed="81"/>
            <rFont val="Tahoma"/>
          </rPr>
          <t>occorre, prima di definire lo stanziamento annuale, da imputare nel campo b) assommandolo alle progressioni consolidate, definire il fondo del CCIA e imputarlo in questo campo  
ATTENZIONE QUESTO CAMPO NON SI CONTABILIZZA NELL'UTILIZZO MA è LO SBARRAMENTO DA NON SUPERARE NEL TEMPO DI DURATA DEL CCIA</t>
        </r>
        <r>
          <rPr>
            <sz val="8"/>
            <color indexed="81"/>
            <rFont val="Tahoma"/>
          </rPr>
          <t xml:space="preserve">
</t>
        </r>
      </text>
    </comment>
    <comment ref="C17" authorId="0">
      <text>
        <r>
          <rPr>
            <b/>
            <sz val="8"/>
            <color indexed="81"/>
            <rFont val="Tahoma"/>
          </rPr>
          <t>celle per comuni con dirigenza</t>
        </r>
        <r>
          <rPr>
            <sz val="8"/>
            <color indexed="81"/>
            <rFont val="Tahoma"/>
          </rPr>
          <t xml:space="preserve">
</t>
        </r>
      </text>
    </comment>
    <comment ref="C32" authorId="1">
      <text>
        <r>
          <rPr>
            <b/>
            <sz val="8"/>
            <color indexed="81"/>
            <rFont val="Tahoma"/>
          </rPr>
          <t xml:space="preserve"> </t>
        </r>
        <r>
          <rPr>
            <b/>
            <sz val="8"/>
            <color indexed="81"/>
            <rFont val="Tahoma"/>
            <family val="2"/>
          </rPr>
          <t>aran:
E’ possibile l’incremento delle risorse destinate alla produttività del
personale della vigilanza, attraverso l’utilizzazione dei proventi dell’art.208
C.d.S.?</t>
        </r>
        <r>
          <rPr>
            <sz val="8"/>
            <color indexed="81"/>
            <rFont val="Tahoma"/>
          </rPr>
          <t xml:space="preserve">
E’ stata sempre esclusa ( dall’ARAN, dall’ANCI e dal Ministero dell’Economia)
la legittimità dell’utilizzo dei proventi contravvenzionali (ex art.208 C.d.S) per
finalità di incentivazione del personale delle polizie municipali.
Tale esclusione deve essere ulteriormente ribadita, e con ancora maggiore
forza, dopo la espressa formalizzazione dell’art. 17 del CCNL 22.1.2004.
</t>
        </r>
      </text>
    </comment>
    <comment ref="C34" authorId="0">
      <text>
        <r>
          <rPr>
            <b/>
            <sz val="8"/>
            <color indexed="81"/>
            <rFont val="Tahoma"/>
          </rPr>
          <t>l'utlilizzo deve coincidere con lo stanziamento previsto in costituzione fondo</t>
        </r>
        <r>
          <rPr>
            <sz val="8"/>
            <color indexed="81"/>
            <rFont val="Tahoma"/>
          </rPr>
          <t xml:space="preserve">
</t>
        </r>
      </text>
    </comment>
    <comment ref="C35" authorId="1">
      <text>
        <r>
          <rPr>
            <b/>
            <sz val="8"/>
            <color indexed="81"/>
            <rFont val="Tahoma"/>
          </rPr>
          <t xml:space="preserve"> l'utlilizzo deve coincidere con lo stanziamento previsto in costituzione fondo</t>
        </r>
      </text>
    </comment>
    <comment ref="C36" authorId="0">
      <text>
        <r>
          <rPr>
            <b/>
            <sz val="8"/>
            <color indexed="81"/>
            <rFont val="Tahoma"/>
          </rPr>
          <t>l'utlilizzo deve coincidere con lo stanziamento previsto in costituzione fondo</t>
        </r>
        <r>
          <rPr>
            <sz val="8"/>
            <color indexed="81"/>
            <rFont val="Tahoma"/>
          </rPr>
          <t xml:space="preserve">
</t>
        </r>
      </text>
    </comment>
  </commentList>
</comments>
</file>

<file path=xl/comments9.xml><?xml version="1.0" encoding="utf-8"?>
<comments xmlns="http://schemas.openxmlformats.org/spreadsheetml/2006/main">
  <authors>
    <author>ario</author>
    <author>calloni</author>
  </authors>
  <commentList>
    <comment ref="C34" authorId="0">
      <text>
        <r>
          <rPr>
            <b/>
            <sz val="8"/>
            <color indexed="81"/>
            <rFont val="Tahoma"/>
          </rPr>
          <t>ario:</t>
        </r>
        <r>
          <rPr>
            <sz val="8"/>
            <color indexed="81"/>
            <rFont val="Tahoma"/>
          </rPr>
          <t xml:space="preserve">
Pensiamo sia utile porre attenzione sullo stanziamento previsto dal CCNL del 1/4/1999 all’art. 15 comma 1 lettera d, ovvero sulle somme derivanti da sponsorizzazione, accordi di collaborazione, convenzioni con soggetti pubblici o privati e contributi dell'utenza per servizi pubblici non essenziali.
E’ importante evidenziare che prima di procedere ad iscrivere nel fondo quote riferite a contratti di sponsorizzazione è necessario:
 averne approvato un apposito regolamento per la disciplina e la gestione; 
 elaborare un progetto con finalità specifica da parte del competente Servizio e sua formalizzazione da parte del Dirigente; 
 prevedere, in caso di risparmi di spesa, una percentuale che vada ad implementare il fondo per lo sviluppo delle risorse umane e per la produttività di cui all’art. 15 del CCNL dell’1.4.1999.
</t>
        </r>
      </text>
    </comment>
    <comment ref="D36" authorId="0">
      <text>
        <r>
          <rPr>
            <b/>
            <sz val="8"/>
            <color indexed="81"/>
            <rFont val="Tahoma"/>
          </rPr>
          <t>ario:</t>
        </r>
        <r>
          <rPr>
            <sz val="8"/>
            <color indexed="81"/>
            <rFont val="Tahoma"/>
          </rPr>
          <t xml:space="preserve">
In applicazione delle modifiche apportate dall’Art. 73 della L.133 agli artt. 58 e 59 della L. 662/96,  non sarà più possibile iscrivere sul fondo la quota variabile relativa al 20% dei risparmi per la trasformazione del rapporto di lavoro da tempo pieno a tempo parziale.
Il testo di legge menzionato recita: “ I risparmi di spesa derivanti dalla trasformazione dei rapporti di lavoro dei dipendenti delle pubbliche amministrazioni da tempo pieno a tempo parziale costituiscono per il 30 per cento economie di bilancio. Un quota pari al 70 per cento dei predetti risparmi e' destinata, secondo le modalità ed i criteri stabiliti dalla  contrattazione  integrativa,  ad  incentivare la mobilità del personale  esclusivamente  per  le  amministrazioni che dimostrino di aver  provveduto  ad  attivare  piani di mobilità e di riallocazione mediante   trasferimento   di   personale   da   una  sede  all'altra dell'amministrazione stessa.
Risulta disapplicato pertanto il periodo: 
“L'ulteriore quota del 20 per cento è destinata, secondo le modalità ed i criteri stabiliti dalla contrattazione decentrata, al miglioramento della produttività individuale e collettiva. I risparmi eventualmente non utilizzati per le predette finalità costituiscono ulteriori economie di bilancio.</t>
        </r>
      </text>
    </comment>
    <comment ref="E36" authorId="0">
      <text>
        <r>
          <rPr>
            <b/>
            <sz val="8"/>
            <color indexed="81"/>
            <rFont val="Tahoma"/>
          </rPr>
          <t>ario:</t>
        </r>
        <r>
          <rPr>
            <sz val="8"/>
            <color indexed="81"/>
            <rFont val="Tahoma"/>
          </rPr>
          <t xml:space="preserve">
In applicazione delle modifiche apportate dall’Art. 73 della L.133 agli artt. 58 e 59 della L. 662/96,  non sarà più possibile iscrivere sul fondo la quota variabile relativa al 20% dei risparmi per la trasformazione del rapporto di lavoro da tempo pieno a tempo parziale.
Il testo di legge menzionato recita: “ I risparmi di spesa derivanti dalla trasformazione dei rapporti di lavoro dei dipendenti delle pubbliche amministrazioni da tempo pieno a tempo parziale costituiscono per il 30 per cento economie di bilancio. Un quota pari al 70 per cento dei predetti risparmi e' destinata, secondo le modalità ed i criteri stabiliti dalla  contrattazione  integrativa,  ad  incentivare la mobilità del personale  esclusivamente  per  le  amministrazioni che dimostrino di aver  provveduto  ad  attivare  piani di mobilità e di riallocazione mediante   trasferimento   di   personale   da   una  sede  all'altra dell'amministrazione stessa.
Risulta disapplicato pertanto il periodo: 
“L'ulteriore quota del 20 per cento è destinata, secondo le modalità ed i criteri stabiliti dalla contrattazione decentrata, al miglioramento della produttività individuale e collettiva. I risparmi eventualmente non utilizzati per le predette finalità costituiscono ulteriori economie di bilancio.</t>
        </r>
      </text>
    </comment>
    <comment ref="E38" authorId="0">
      <text>
        <r>
          <rPr>
            <b/>
            <sz val="8"/>
            <color indexed="81"/>
            <rFont val="Tahoma"/>
          </rPr>
          <t>ario:</t>
        </r>
        <r>
          <rPr>
            <sz val="8"/>
            <color indexed="81"/>
            <rFont val="Tahoma"/>
          </rPr>
          <t xml:space="preserve">
A decorrere dal 1° gennaio 2009, la percentuale prevista dall'art. 92, comma 5, del codice dei contratti pubblici relativi a lavori, servizi e forniture, di cui al decreto legislativo 12 aprile 2006, n. 163, così come modificata dall’Art. 61 c.8 della L.133/2008 sarà destinata nella misura dello 0,5 per cento alle finalità di cui alla medesima disposizione e, nella misura dell'1,5 per cento, dovrà essere versata ad apposito capitolo dell'entrata del bilancio dello Stato.
Per la ripartizione dell’ammontare dell’incentivo occorre che l’Ente aggiorni il proprio regolamento interno nel rispetto delle modalità previste dall’art. 18 della legge Merloni (109/1994), su cui sono intervenute nel tempo varie modifiche normative (DM 17 marzo 2008, n. 84). 
</t>
        </r>
      </text>
    </comment>
    <comment ref="C40" authorId="1">
      <text>
        <r>
          <rPr>
            <b/>
            <u/>
            <sz val="8"/>
            <color indexed="10"/>
            <rFont val="Tahoma"/>
            <family val="2"/>
          </rPr>
          <t>DASEIN S.r.l.:</t>
        </r>
        <r>
          <rPr>
            <sz val="8"/>
            <color indexed="81"/>
            <rFont val="Tahoma"/>
          </rPr>
          <t xml:space="preserve">
Gli importi previsti dal c. 1, lett. b), e) e dal c. 2 possono essere resi disponibili solo a seguito del preventivo accertamento da parte dei servizi di controllo interno o dei nuclei di valutazione delle effettive disponibilità di bilancio dei singoli enti create a seguito di processi di razionalizzazione e riorganizzazione delle attività ovvero espressamente destinate dall'ente al raggiungimento di specifici obiettivi di produttività e di qualità</t>
        </r>
      </text>
    </comment>
  </commentList>
</comments>
</file>

<file path=xl/comments10.xml><?xml version="1.0" encoding="utf-8"?>
<comments xmlns="http://schemas.openxmlformats.org/spreadsheetml/2006/main">
  <authors>
    <author>d.grimaldi</author>
    <author xml:space="preserve"> </author>
  </authors>
  <commentList>
    <comment ref="C5" authorId="0">
      <text>
        <r>
          <rPr>
            <b/>
            <sz val="8"/>
            <color indexed="81"/>
            <rFont val="Tahoma"/>
          </rPr>
          <t>l'eventuale residuo non è da imputare al fondo dell'anno successivo ma diviene lo sbarramento da non superare nelle future progressioni per la durata del contratto</t>
        </r>
        <r>
          <rPr>
            <sz val="8"/>
            <color indexed="81"/>
            <rFont val="Tahoma"/>
          </rPr>
          <t xml:space="preserve">
</t>
        </r>
      </text>
    </comment>
    <comment ref="D8" authorId="0">
      <text>
        <r>
          <rPr>
            <b/>
            <sz val="8"/>
            <color indexed="81"/>
            <rFont val="Tahoma"/>
          </rPr>
          <t>occorre, prima di definire lo stanziamento annuale, da imputare nel campo b) assommandolo alle progressioni consolidate, definire il fondo del CCIA e imputarlo in questo campo  
ATTENZIONE QUESTO CAMPO NON SI CONTABILIZZA NELL'UTILIZZO MA è LO SBARRAMENTO DA NON SUPERARE NEL TEMPO DI DURATA DEL CCIA</t>
        </r>
        <r>
          <rPr>
            <sz val="8"/>
            <color indexed="81"/>
            <rFont val="Tahoma"/>
          </rPr>
          <t xml:space="preserve">
</t>
        </r>
      </text>
    </comment>
    <comment ref="C17" authorId="0">
      <text>
        <r>
          <rPr>
            <b/>
            <sz val="8"/>
            <color indexed="81"/>
            <rFont val="Tahoma"/>
          </rPr>
          <t>celle per comuni con dirigenza</t>
        </r>
        <r>
          <rPr>
            <sz val="8"/>
            <color indexed="81"/>
            <rFont val="Tahoma"/>
          </rPr>
          <t xml:space="preserve">
</t>
        </r>
      </text>
    </comment>
    <comment ref="C32" authorId="1">
      <text>
        <r>
          <rPr>
            <b/>
            <sz val="8"/>
            <color indexed="81"/>
            <rFont val="Tahoma"/>
          </rPr>
          <t xml:space="preserve"> </t>
        </r>
        <r>
          <rPr>
            <b/>
            <sz val="8"/>
            <color indexed="81"/>
            <rFont val="Tahoma"/>
            <family val="2"/>
          </rPr>
          <t>aran:
E’ possibile l’incremento delle risorse destinate alla produttività del
personale della vigilanza, attraverso l’utilizzazione dei proventi dell’art.208
C.d.S.?</t>
        </r>
        <r>
          <rPr>
            <sz val="8"/>
            <color indexed="81"/>
            <rFont val="Tahoma"/>
          </rPr>
          <t xml:space="preserve">
E’ stata sempre esclusa ( dall’ARAN, dall’ANCI e dal Ministero dell’Economia)
la legittimità dell’utilizzo dei proventi contravvenzionali (ex art.208 C.d.S) per
finalità di incentivazione del personale delle polizie municipali.
Tale esclusione deve essere ulteriormente ribadita, e con ancora maggiore
forza, dopo la espressa formalizzazione dell’art. 17 del CCNL 22.1.2004.
</t>
        </r>
      </text>
    </comment>
    <comment ref="C34" authorId="0">
      <text>
        <r>
          <rPr>
            <b/>
            <sz val="8"/>
            <color indexed="81"/>
            <rFont val="Tahoma"/>
          </rPr>
          <t>l'utlilizzo deve coincidere con lo stanziamento previsto in costituzione fondo</t>
        </r>
        <r>
          <rPr>
            <sz val="8"/>
            <color indexed="81"/>
            <rFont val="Tahoma"/>
          </rPr>
          <t xml:space="preserve">
</t>
        </r>
      </text>
    </comment>
    <comment ref="C35" authorId="1">
      <text>
        <r>
          <rPr>
            <b/>
            <sz val="8"/>
            <color indexed="81"/>
            <rFont val="Tahoma"/>
          </rPr>
          <t xml:space="preserve"> l'utlilizzo deve coincidere con lo stanziamento previsto in costituzione fondo</t>
        </r>
      </text>
    </comment>
    <comment ref="C36" authorId="0">
      <text>
        <r>
          <rPr>
            <b/>
            <sz val="8"/>
            <color indexed="81"/>
            <rFont val="Tahoma"/>
          </rPr>
          <t>l'utlilizzo deve coincidere con lo stanziamento previsto in costituzione fondo</t>
        </r>
        <r>
          <rPr>
            <sz val="8"/>
            <color indexed="81"/>
            <rFont val="Tahoma"/>
          </rPr>
          <t xml:space="preserve">
</t>
        </r>
      </text>
    </comment>
  </commentList>
</comments>
</file>

<file path=xl/comments11.xml><?xml version="1.0" encoding="utf-8"?>
<comments xmlns="http://schemas.openxmlformats.org/spreadsheetml/2006/main">
  <authors>
    <author>ario</author>
    <author>calloni</author>
  </authors>
  <commentList>
    <comment ref="C34" authorId="0">
      <text>
        <r>
          <rPr>
            <b/>
            <sz val="8"/>
            <color indexed="81"/>
            <rFont val="Tahoma"/>
          </rPr>
          <t>ario:</t>
        </r>
        <r>
          <rPr>
            <sz val="8"/>
            <color indexed="81"/>
            <rFont val="Tahoma"/>
          </rPr>
          <t xml:space="preserve">
Pensiamo sia utile porre attenzione sullo stanziamento previsto dal CCNL del 1/4/1999 all’art. 15 comma 1 lettera d, ovvero sulle somme derivanti da sponsorizzazione, accordi di collaborazione, convenzioni con soggetti pubblici o privati e contributi dell'utenza per servizi pubblici non essenziali.
E’ importante evidenziare che prima di procedere ad iscrivere nel fondo quote riferite a contratti di sponsorizzazione è necessario:
 averne approvato un apposito regolamento per la disciplina e la gestione; 
 elaborare un progetto con finalità specifica da parte del competente Servizio e sua formalizzazione da parte del Dirigente; 
 prevedere, in caso di risparmi di spesa, una percentuale che vada ad implementare il fondo per lo sviluppo delle risorse umane e per la produttività di cui all’art. 15 del CCNL dell’1.4.1999.
</t>
        </r>
      </text>
    </comment>
    <comment ref="D36" authorId="0">
      <text>
        <r>
          <rPr>
            <b/>
            <sz val="8"/>
            <color indexed="81"/>
            <rFont val="Tahoma"/>
          </rPr>
          <t>ario:</t>
        </r>
        <r>
          <rPr>
            <sz val="8"/>
            <color indexed="81"/>
            <rFont val="Tahoma"/>
          </rPr>
          <t xml:space="preserve">
In applicazione delle modifiche apportate dall’Art. 73 della L.133 agli artt. 58 e 59 della L. 662/96,  non sarà più possibile iscrivere sul fondo la quota variabile relativa al 20% dei risparmi per la trasformazione del rapporto di lavoro da tempo pieno a tempo parziale.
Il testo di legge menzionato recita: “ I risparmi di spesa derivanti dalla trasformazione dei rapporti di lavoro dei dipendenti delle pubbliche amministrazioni da tempo pieno a tempo parziale costituiscono per il 30 per cento economie di bilancio. Un quota pari al 70 per cento dei predetti risparmi e' destinata, secondo le modalità ed i criteri stabiliti dalla  contrattazione  integrativa,  ad  incentivare la mobilità del personale  esclusivamente  per  le  amministrazioni che dimostrino di aver  provveduto  ad  attivare  piani di mobilità e di riallocazione mediante   trasferimento   di   personale   da   una  sede  all'altra dell'amministrazione stessa.
Risulta disapplicato pertanto il periodo: 
“L'ulteriore quota del 20 per cento è destinata, secondo le modalità ed i criteri stabiliti dalla contrattazione decentrata, al miglioramento della produttività individuale e collettiva. I risparmi eventualmente non utilizzati per le predette finalità costituiscono ulteriori economie di bilancio.</t>
        </r>
      </text>
    </comment>
    <comment ref="E36" authorId="0">
      <text>
        <r>
          <rPr>
            <b/>
            <sz val="8"/>
            <color indexed="81"/>
            <rFont val="Tahoma"/>
          </rPr>
          <t>ario:</t>
        </r>
        <r>
          <rPr>
            <sz val="8"/>
            <color indexed="81"/>
            <rFont val="Tahoma"/>
          </rPr>
          <t xml:space="preserve">
In applicazione delle modifiche apportate dall’Art. 73 della L.133 agli artt. 58 e 59 della L. 662/96,  non sarà più possibile iscrivere sul fondo la quota variabile relativa al 20% dei risparmi per la trasformazione del rapporto di lavoro da tempo pieno a tempo parziale.
Il testo di legge menzionato recita: “ I risparmi di spesa derivanti dalla trasformazione dei rapporti di lavoro dei dipendenti delle pubbliche amministrazioni da tempo pieno a tempo parziale costituiscono per il 30 per cento economie di bilancio. Un quota pari al 70 per cento dei predetti risparmi e' destinata, secondo le modalità ed i criteri stabiliti dalla  contrattazione  integrativa,  ad  incentivare la mobilità del personale  esclusivamente  per  le  amministrazioni che dimostrino di aver  provveduto  ad  attivare  piani di mobilità e di riallocazione mediante   trasferimento   di   personale   da   una  sede  all'altra dell'amministrazione stessa.
Risulta disapplicato pertanto il periodo: 
“L'ulteriore quota del 20 per cento è destinata, secondo le modalità ed i criteri stabiliti dalla contrattazione decentrata, al miglioramento della produttività individuale e collettiva. I risparmi eventualmente non utilizzati per le predette finalità costituiscono ulteriori economie di bilancio.</t>
        </r>
      </text>
    </comment>
    <comment ref="E38" authorId="0">
      <text>
        <r>
          <rPr>
            <b/>
            <sz val="8"/>
            <color indexed="81"/>
            <rFont val="Tahoma"/>
          </rPr>
          <t>ario:</t>
        </r>
        <r>
          <rPr>
            <sz val="8"/>
            <color indexed="81"/>
            <rFont val="Tahoma"/>
          </rPr>
          <t xml:space="preserve">
A decorrere dal 1° gennaio 2009, la percentuale prevista dall'art. 92, comma 5, del codice dei contratti pubblici relativi a lavori, servizi e forniture, di cui al decreto legislativo 12 aprile 2006, n. 163, così come modificata dall’Art. 61 c.8 della L.133/2008 sarà destinata nella misura dello 0,5 per cento alle finalità di cui alla medesima disposizione e, nella misura dell'1,5 per cento, dovrà essere versata ad apposito capitolo dell'entrata del bilancio dello Stato.
Per la ripartizione dell’ammontare dell’incentivo occorre che l’Ente aggiorni il proprio regolamento interno nel rispetto delle modalità previste dall’art. 18 della legge Merloni (109/1994), su cui sono intervenute nel tempo varie modifiche normative (DM 17 marzo 2008, n. 84). 
</t>
        </r>
      </text>
    </comment>
    <comment ref="C40" authorId="1">
      <text>
        <r>
          <rPr>
            <b/>
            <u/>
            <sz val="8"/>
            <color indexed="10"/>
            <rFont val="Tahoma"/>
            <family val="2"/>
          </rPr>
          <t>DASEIN S.r.l.:</t>
        </r>
        <r>
          <rPr>
            <sz val="8"/>
            <color indexed="81"/>
            <rFont val="Tahoma"/>
          </rPr>
          <t xml:space="preserve">
Gli importi previsti dal c. 1, lett. b), e) e dal c. 2 possono essere resi disponibili solo a seguito del preventivo accertamento da parte dei servizi di controllo interno o dei nuclei di valutazione delle effettive disponibilità di bilancio dei singoli enti create a seguito di processi di razionalizzazione e riorganizzazione delle attività ovvero espressamente destinate dall'ente al raggiungimento di specifici obiettivi di produttività e di qualità</t>
        </r>
      </text>
    </comment>
  </commentList>
</comments>
</file>

<file path=xl/comments12.xml><?xml version="1.0" encoding="utf-8"?>
<comments xmlns="http://schemas.openxmlformats.org/spreadsheetml/2006/main">
  <authors>
    <author>d.grimaldi</author>
    <author xml:space="preserve"> </author>
  </authors>
  <commentList>
    <comment ref="C5" authorId="0">
      <text>
        <r>
          <rPr>
            <b/>
            <sz val="8"/>
            <color indexed="81"/>
            <rFont val="Tahoma"/>
          </rPr>
          <t>l'eventuale residuo non è da imputare al fondo dell'anno successivo ma diviene lo sbarramento da non superare nelle future progressioni per la durata del contratto</t>
        </r>
        <r>
          <rPr>
            <sz val="8"/>
            <color indexed="81"/>
            <rFont val="Tahoma"/>
          </rPr>
          <t xml:space="preserve">
</t>
        </r>
      </text>
    </comment>
    <comment ref="D8" authorId="0">
      <text>
        <r>
          <rPr>
            <b/>
            <sz val="8"/>
            <color indexed="81"/>
            <rFont val="Tahoma"/>
          </rPr>
          <t>occorre, prima di definire lo stanziamento annuale, da imputare nel campo b) assommandolo alle progressioni consolidate, definire il fondo del CCIA e imputarlo in questo campo  
ATTENZIONE QUESTO CAMPO NON SI CONTABILIZZA NELL'UTILIZZO MA è LO SBARRAMENTO DA NON SUPERARE NEL TEMPO DI DURATA DEL CCIA</t>
        </r>
        <r>
          <rPr>
            <sz val="8"/>
            <color indexed="81"/>
            <rFont val="Tahoma"/>
          </rPr>
          <t xml:space="preserve">
</t>
        </r>
      </text>
    </comment>
    <comment ref="C17" authorId="0">
      <text>
        <r>
          <rPr>
            <b/>
            <sz val="8"/>
            <color indexed="81"/>
            <rFont val="Tahoma"/>
          </rPr>
          <t>celle per comuni con dirigenza</t>
        </r>
        <r>
          <rPr>
            <sz val="8"/>
            <color indexed="81"/>
            <rFont val="Tahoma"/>
          </rPr>
          <t xml:space="preserve">
</t>
        </r>
      </text>
    </comment>
    <comment ref="C32" authorId="1">
      <text>
        <r>
          <rPr>
            <b/>
            <sz val="8"/>
            <color indexed="81"/>
            <rFont val="Tahoma"/>
          </rPr>
          <t xml:space="preserve"> </t>
        </r>
        <r>
          <rPr>
            <b/>
            <sz val="8"/>
            <color indexed="81"/>
            <rFont val="Tahoma"/>
            <family val="2"/>
          </rPr>
          <t>aran:
E’ possibile l’incremento delle risorse destinate alla produttività del
personale della vigilanza, attraverso l’utilizzazione dei proventi dell’art.208
C.d.S.?</t>
        </r>
        <r>
          <rPr>
            <sz val="8"/>
            <color indexed="81"/>
            <rFont val="Tahoma"/>
          </rPr>
          <t xml:space="preserve">
E’ stata sempre esclusa ( dall’ARAN, dall’ANCI e dal Ministero dell’Economia)
la legittimità dell’utilizzo dei proventi contravvenzionali (ex art.208 C.d.S) per
finalità di incentivazione del personale delle polizie municipali.
Tale esclusione deve essere ulteriormente ribadita, e con ancora maggiore
forza, dopo la espressa formalizzazione dell’art. 17 del CCNL 22.1.2004.
</t>
        </r>
      </text>
    </comment>
    <comment ref="C34" authorId="0">
      <text>
        <r>
          <rPr>
            <b/>
            <sz val="8"/>
            <color indexed="81"/>
            <rFont val="Tahoma"/>
          </rPr>
          <t>l'utlilizzo deve coincidere con lo stanziamento previsto in costituzione fondo</t>
        </r>
        <r>
          <rPr>
            <sz val="8"/>
            <color indexed="81"/>
            <rFont val="Tahoma"/>
          </rPr>
          <t xml:space="preserve">
</t>
        </r>
      </text>
    </comment>
    <comment ref="C35" authorId="1">
      <text>
        <r>
          <rPr>
            <b/>
            <sz val="8"/>
            <color indexed="81"/>
            <rFont val="Tahoma"/>
          </rPr>
          <t xml:space="preserve"> l'utlilizzo deve coincidere con lo stanziamento previsto in costituzione fondo</t>
        </r>
      </text>
    </comment>
    <comment ref="C36" authorId="0">
      <text>
        <r>
          <rPr>
            <b/>
            <sz val="8"/>
            <color indexed="81"/>
            <rFont val="Tahoma"/>
          </rPr>
          <t>l'utlilizzo deve coincidere con lo stanziamento previsto in costituzione fondo</t>
        </r>
        <r>
          <rPr>
            <sz val="8"/>
            <color indexed="81"/>
            <rFont val="Tahoma"/>
          </rPr>
          <t xml:space="preserve">
</t>
        </r>
      </text>
    </comment>
  </commentList>
</comments>
</file>

<file path=xl/comments13.xml><?xml version="1.0" encoding="utf-8"?>
<comments xmlns="http://schemas.openxmlformats.org/spreadsheetml/2006/main">
  <authors>
    <author>ario</author>
    <author>calloni</author>
  </authors>
  <commentList>
    <comment ref="C34" authorId="0">
      <text>
        <r>
          <rPr>
            <b/>
            <sz val="8"/>
            <color indexed="81"/>
            <rFont val="Tahoma"/>
          </rPr>
          <t>ario:</t>
        </r>
        <r>
          <rPr>
            <sz val="8"/>
            <color indexed="81"/>
            <rFont val="Tahoma"/>
          </rPr>
          <t xml:space="preserve">
Pensiamo sia utile porre attenzione sullo stanziamento previsto dal CCNL del 1/4/1999 all’art. 15 comma 1 lettera d, ovvero sulle somme derivanti da sponsorizzazione, accordi di collaborazione, convenzioni con soggetti pubblici o privati e contributi dell'utenza per servizi pubblici non essenziali.
E’ importante evidenziare che prima di procedere ad iscrivere nel fondo quote riferite a contratti di sponsorizzazione è necessario:
 averne approvato un apposito regolamento per la disciplina e la gestione; 
 elaborare un progetto con finalità specifica da parte del competente Servizio e sua formalizzazione da parte del Dirigente; 
 prevedere, in caso di risparmi di spesa, una percentuale che vada ad implementare il fondo per lo sviluppo delle risorse umane e per la produttività di cui all’art. 15 del CCNL dell’1.4.1999.
</t>
        </r>
      </text>
    </comment>
    <comment ref="D36" authorId="0">
      <text>
        <r>
          <rPr>
            <b/>
            <sz val="8"/>
            <color indexed="81"/>
            <rFont val="Tahoma"/>
          </rPr>
          <t>ario:</t>
        </r>
        <r>
          <rPr>
            <sz val="8"/>
            <color indexed="81"/>
            <rFont val="Tahoma"/>
          </rPr>
          <t xml:space="preserve">
In applicazione delle modifiche apportate dall’Art. 73 della L.133 agli artt. 58 e 59 della L. 662/96,  non sarà più possibile iscrivere sul fondo la quota variabile relativa al 20% dei risparmi per la trasformazione del rapporto di lavoro da tempo pieno a tempo parziale.
Il testo di legge menzionato recita: “ I risparmi di spesa derivanti dalla trasformazione dei rapporti di lavoro dei dipendenti delle pubbliche amministrazioni da tempo pieno a tempo parziale costituiscono per il 30 per cento economie di bilancio. Un quota pari al 70 per cento dei predetti risparmi e' destinata, secondo le modalità ed i criteri stabiliti dalla  contrattazione  integrativa,  ad  incentivare la mobilità del personale  esclusivamente  per  le  amministrazioni che dimostrino di aver  provveduto  ad  attivare  piani di mobilità e di riallocazione mediante   trasferimento   di   personale   da   una  sede  all'altra dell'amministrazione stessa.
Risulta disapplicato pertanto il periodo: 
“L'ulteriore quota del 20 per cento è destinata, secondo le modalità ed i criteri stabiliti dalla contrattazione decentrata, al miglioramento della produttività individuale e collettiva. I risparmi eventualmente non utilizzati per le predette finalità costituiscono ulteriori economie di bilancio.</t>
        </r>
      </text>
    </comment>
    <comment ref="E36" authorId="0">
      <text>
        <r>
          <rPr>
            <b/>
            <sz val="8"/>
            <color indexed="81"/>
            <rFont val="Tahoma"/>
          </rPr>
          <t>ario:</t>
        </r>
        <r>
          <rPr>
            <sz val="8"/>
            <color indexed="81"/>
            <rFont val="Tahoma"/>
          </rPr>
          <t xml:space="preserve">
In applicazione delle modifiche apportate dall’Art. 73 della L.133 agli artt. 58 e 59 della L. 662/96,  non sarà più possibile iscrivere sul fondo la quota variabile relativa al 20% dei risparmi per la trasformazione del rapporto di lavoro da tempo pieno a tempo parziale.
Il testo di legge menzionato recita: “ I risparmi di spesa derivanti dalla trasformazione dei rapporti di lavoro dei dipendenti delle pubbliche amministrazioni da tempo pieno a tempo parziale costituiscono per il 30 per cento economie di bilancio. Un quota pari al 70 per cento dei predetti risparmi e' destinata, secondo le modalità ed i criteri stabiliti dalla  contrattazione  integrativa,  ad  incentivare la mobilità del personale  esclusivamente  per  le  amministrazioni che dimostrino di aver  provveduto  ad  attivare  piani di mobilità e di riallocazione mediante   trasferimento   di   personale   da   una  sede  all'altra dell'amministrazione stessa.
Risulta disapplicato pertanto il periodo: 
“L'ulteriore quota del 20 per cento è destinata, secondo le modalità ed i criteri stabiliti dalla contrattazione decentrata, al miglioramento della produttività individuale e collettiva. I risparmi eventualmente non utilizzati per le predette finalità costituiscono ulteriori economie di bilancio.</t>
        </r>
      </text>
    </comment>
    <comment ref="E38" authorId="0">
      <text>
        <r>
          <rPr>
            <b/>
            <sz val="8"/>
            <color indexed="81"/>
            <rFont val="Tahoma"/>
          </rPr>
          <t>ario:</t>
        </r>
        <r>
          <rPr>
            <sz val="8"/>
            <color indexed="81"/>
            <rFont val="Tahoma"/>
          </rPr>
          <t xml:space="preserve">
A decorrere dal 1° gennaio 2009, la percentuale prevista dall'art. 92, comma 5, del codice dei contratti pubblici relativi a lavori, servizi e forniture, di cui al decreto legislativo 12 aprile 2006, n. 163, così come modificata dall’Art. 61 c.8 della L.133/2008 sarà destinata nella misura dello 0,5 per cento alle finalità di cui alla medesima disposizione e, nella misura dell'1,5 per cento, dovrà essere versata ad apposito capitolo dell'entrata del bilancio dello Stato.
Per la ripartizione dell’ammontare dell’incentivo occorre che l’Ente aggiorni il proprio regolamento interno nel rispetto delle modalità previste dall’art. 18 della legge Merloni (109/1994), su cui sono intervenute nel tempo varie modifiche normative (DM 17 marzo 2008, n. 84). 
</t>
        </r>
      </text>
    </comment>
    <comment ref="C40" authorId="1">
      <text>
        <r>
          <rPr>
            <b/>
            <u/>
            <sz val="8"/>
            <color indexed="10"/>
            <rFont val="Tahoma"/>
            <family val="2"/>
          </rPr>
          <t>DASEIN S.r.l.:</t>
        </r>
        <r>
          <rPr>
            <sz val="8"/>
            <color indexed="81"/>
            <rFont val="Tahoma"/>
          </rPr>
          <t xml:space="preserve">
Gli importi previsti dal c. 1, lett. b), e) e dal c. 2 possono essere resi disponibili solo a seguito del preventivo accertamento da parte dei servizi di controllo interno o dei nuclei di valutazione delle effettive disponibilità di bilancio dei singoli enti create a seguito di processi di razionalizzazione e riorganizzazione delle attività ovvero espressamente destinate dall'ente al raggiungimento di specifici obiettivi di produttività e di qualità</t>
        </r>
      </text>
    </comment>
  </commentList>
</comments>
</file>

<file path=xl/comments14.xml><?xml version="1.0" encoding="utf-8"?>
<comments xmlns="http://schemas.openxmlformats.org/spreadsheetml/2006/main">
  <authors>
    <author>d.grimaldi</author>
    <author xml:space="preserve"> </author>
  </authors>
  <commentList>
    <comment ref="C5" authorId="0">
      <text>
        <r>
          <rPr>
            <b/>
            <sz val="8"/>
            <color indexed="81"/>
            <rFont val="Tahoma"/>
          </rPr>
          <t>l'eventuale residuo non è da imputare al fondo dell'anno successivo ma diviene lo sbarramento da non superare nelle future progressioni per la durata del contratto</t>
        </r>
        <r>
          <rPr>
            <sz val="8"/>
            <color indexed="81"/>
            <rFont val="Tahoma"/>
          </rPr>
          <t xml:space="preserve">
</t>
        </r>
      </text>
    </comment>
    <comment ref="D8" authorId="0">
      <text>
        <r>
          <rPr>
            <b/>
            <sz val="8"/>
            <color indexed="81"/>
            <rFont val="Tahoma"/>
          </rPr>
          <t>occorre, prima di definire lo stanziamento annuale, da imputare nel campo b) assommandolo alle progressioni consolidate, definire il fondo del CCIA e imputarlo in questo campo  
ATTENZIONE QUESTO CAMPO NON SI CONTABILIZZA NELL'UTILIZZO MA è LO SBARRAMENTO DA NON SUPERARE NEL TEMPO DI DURATA DEL CCIA</t>
        </r>
        <r>
          <rPr>
            <sz val="8"/>
            <color indexed="81"/>
            <rFont val="Tahoma"/>
          </rPr>
          <t xml:space="preserve">
</t>
        </r>
      </text>
    </comment>
    <comment ref="C17" authorId="0">
      <text>
        <r>
          <rPr>
            <b/>
            <sz val="8"/>
            <color indexed="81"/>
            <rFont val="Tahoma"/>
          </rPr>
          <t>celle per comuni con dirigenza</t>
        </r>
        <r>
          <rPr>
            <sz val="8"/>
            <color indexed="81"/>
            <rFont val="Tahoma"/>
          </rPr>
          <t xml:space="preserve">
</t>
        </r>
      </text>
    </comment>
    <comment ref="C32" authorId="1">
      <text>
        <r>
          <rPr>
            <b/>
            <sz val="8"/>
            <color indexed="81"/>
            <rFont val="Tahoma"/>
          </rPr>
          <t xml:space="preserve"> </t>
        </r>
        <r>
          <rPr>
            <b/>
            <sz val="8"/>
            <color indexed="81"/>
            <rFont val="Tahoma"/>
            <family val="2"/>
          </rPr>
          <t>aran:
E’ possibile l’incremento delle risorse destinate alla produttività del
personale della vigilanza, attraverso l’utilizzazione dei proventi dell’art.208
C.d.S.?</t>
        </r>
        <r>
          <rPr>
            <sz val="8"/>
            <color indexed="81"/>
            <rFont val="Tahoma"/>
          </rPr>
          <t xml:space="preserve">
E’ stata sempre esclusa ( dall’ARAN, dall’ANCI e dal Ministero dell’Economia)
la legittimità dell’utilizzo dei proventi contravvenzionali (ex art.208 C.d.S) per
finalità di incentivazione del personale delle polizie municipali.
Tale esclusione deve essere ulteriormente ribadita, e con ancora maggiore
forza, dopo la espressa formalizzazione dell’art. 17 del CCNL 22.1.2004.
</t>
        </r>
      </text>
    </comment>
    <comment ref="C34" authorId="0">
      <text>
        <r>
          <rPr>
            <b/>
            <sz val="8"/>
            <color indexed="81"/>
            <rFont val="Tahoma"/>
          </rPr>
          <t>l'utlilizzo deve coincidere con lo stanziamento previsto in costituzione fondo</t>
        </r>
        <r>
          <rPr>
            <sz val="8"/>
            <color indexed="81"/>
            <rFont val="Tahoma"/>
          </rPr>
          <t xml:space="preserve">
</t>
        </r>
      </text>
    </comment>
    <comment ref="C35" authorId="1">
      <text>
        <r>
          <rPr>
            <b/>
            <sz val="8"/>
            <color indexed="81"/>
            <rFont val="Tahoma"/>
          </rPr>
          <t xml:space="preserve"> l'utlilizzo deve coincidere con lo stanziamento previsto in costituzione fondo</t>
        </r>
      </text>
    </comment>
    <comment ref="C36" authorId="0">
      <text>
        <r>
          <rPr>
            <b/>
            <sz val="8"/>
            <color indexed="81"/>
            <rFont val="Tahoma"/>
          </rPr>
          <t>l'utlilizzo deve coincidere con lo stanziamento previsto in costituzione fondo</t>
        </r>
        <r>
          <rPr>
            <sz val="8"/>
            <color indexed="81"/>
            <rFont val="Tahoma"/>
          </rPr>
          <t xml:space="preserve">
</t>
        </r>
      </text>
    </comment>
  </commentList>
</comments>
</file>

<file path=xl/comments15.xml><?xml version="1.0" encoding="utf-8"?>
<comments xmlns="http://schemas.openxmlformats.org/spreadsheetml/2006/main">
  <authors>
    <author>ario</author>
    <author>calloni</author>
  </authors>
  <commentList>
    <comment ref="C34" authorId="0">
      <text>
        <r>
          <rPr>
            <b/>
            <sz val="8"/>
            <color indexed="81"/>
            <rFont val="Tahoma"/>
          </rPr>
          <t>ario:</t>
        </r>
        <r>
          <rPr>
            <sz val="8"/>
            <color indexed="81"/>
            <rFont val="Tahoma"/>
          </rPr>
          <t xml:space="preserve">
Pensiamo sia utile porre attenzione sullo stanziamento previsto dal CCNL del 1/4/1999 all’art. 15 comma 1 lettera d, ovvero sulle somme derivanti da sponsorizzazione, accordi di collaborazione, convenzioni con soggetti pubblici o privati e contributi dell'utenza per servizi pubblici non essenziali.
E’ importante evidenziare che prima di procedere ad iscrivere nel fondo quote riferite a contratti di sponsorizzazione è necessario:
 averne approvato un apposito regolamento per la disciplina e la gestione; 
 elaborare un progetto con finalità specifica da parte del competente Servizio e sua formalizzazione da parte del Dirigente; 
 prevedere, in caso di risparmi di spesa, una percentuale che vada ad implementare il fondo per lo sviluppo delle risorse umane e per la produttività di cui all’art. 15 del CCNL dell’1.4.1999.
</t>
        </r>
      </text>
    </comment>
    <comment ref="D36" authorId="0">
      <text>
        <r>
          <rPr>
            <b/>
            <sz val="8"/>
            <color indexed="81"/>
            <rFont val="Tahoma"/>
          </rPr>
          <t>ario:</t>
        </r>
        <r>
          <rPr>
            <sz val="8"/>
            <color indexed="81"/>
            <rFont val="Tahoma"/>
          </rPr>
          <t xml:space="preserve">
In applicazione delle modifiche apportate dall’Art. 73 della L.133 agli artt. 58 e 59 della L. 662/96,  non sarà più possibile iscrivere sul fondo la quota variabile relativa al 20% dei risparmi per la trasformazione del rapporto di lavoro da tempo pieno a tempo parziale.
Il testo di legge menzionato recita: “ I risparmi di spesa derivanti dalla trasformazione dei rapporti di lavoro dei dipendenti delle pubbliche amministrazioni da tempo pieno a tempo parziale costituiscono per il 30 per cento economie di bilancio. Un quota pari al 70 per cento dei predetti risparmi e' destinata, secondo le modalità ed i criteri stabiliti dalla  contrattazione  integrativa,  ad  incentivare la mobilità del personale  esclusivamente  per  le  amministrazioni che dimostrino di aver  provveduto  ad  attivare  piani di mobilità e di riallocazione mediante   trasferimento   di   personale   da   una  sede  all'altra dell'amministrazione stessa.
Risulta disapplicato pertanto il periodo: 
“L'ulteriore quota del 20 per cento è destinata, secondo le modalità ed i criteri stabiliti dalla contrattazione decentrata, al miglioramento della produttività individuale e collettiva. I risparmi eventualmente non utilizzati per le predette finalità costituiscono ulteriori economie di bilancio.</t>
        </r>
      </text>
    </comment>
    <comment ref="E36" authorId="0">
      <text>
        <r>
          <rPr>
            <b/>
            <sz val="8"/>
            <color indexed="81"/>
            <rFont val="Tahoma"/>
          </rPr>
          <t>ario:</t>
        </r>
        <r>
          <rPr>
            <sz val="8"/>
            <color indexed="81"/>
            <rFont val="Tahoma"/>
          </rPr>
          <t xml:space="preserve">
In applicazione delle modifiche apportate dall’Art. 73 della L.133 agli artt. 58 e 59 della L. 662/96,  non sarà più possibile iscrivere sul fondo la quota variabile relativa al 20% dei risparmi per la trasformazione del rapporto di lavoro da tempo pieno a tempo parziale.
Il testo di legge menzionato recita: “ I risparmi di spesa derivanti dalla trasformazione dei rapporti di lavoro dei dipendenti delle pubbliche amministrazioni da tempo pieno a tempo parziale costituiscono per il 30 per cento economie di bilancio. Un quota pari al 70 per cento dei predetti risparmi e' destinata, secondo le modalità ed i criteri stabiliti dalla  contrattazione  integrativa,  ad  incentivare la mobilità del personale  esclusivamente  per  le  amministrazioni che dimostrino di aver  provveduto  ad  attivare  piani di mobilità e di riallocazione mediante   trasferimento   di   personale   da   una  sede  all'altra dell'amministrazione stessa.
Risulta disapplicato pertanto il periodo: 
“L'ulteriore quota del 20 per cento è destinata, secondo le modalità ed i criteri stabiliti dalla contrattazione decentrata, al miglioramento della produttività individuale e collettiva. I risparmi eventualmente non utilizzati per le predette finalità costituiscono ulteriori economie di bilancio.</t>
        </r>
      </text>
    </comment>
    <comment ref="E38" authorId="0">
      <text>
        <r>
          <rPr>
            <b/>
            <sz val="8"/>
            <color indexed="81"/>
            <rFont val="Tahoma"/>
          </rPr>
          <t>ario:</t>
        </r>
        <r>
          <rPr>
            <sz val="8"/>
            <color indexed="81"/>
            <rFont val="Tahoma"/>
          </rPr>
          <t xml:space="preserve">
A decorrere dal 1° gennaio 2009, la percentuale prevista dall'art. 92, comma 5, del codice dei contratti pubblici relativi a lavori, servizi e forniture, di cui al decreto legislativo 12 aprile 2006, n. 163, così come modificata dall’Art. 61 c.8 della L.133/2008 sarà destinata nella misura dello 0,5 per cento alle finalità di cui alla medesima disposizione e, nella misura dell'1,5 per cento, dovrà essere versata ad apposito capitolo dell'entrata del bilancio dello Stato.
Per la ripartizione dell’ammontare dell’incentivo occorre che l’Ente aggiorni il proprio regolamento interno nel rispetto delle modalità previste dall’art. 18 della legge Merloni (109/1994), su cui sono intervenute nel tempo varie modifiche normative (DM 17 marzo 2008, n. 84). 
</t>
        </r>
      </text>
    </comment>
    <comment ref="C40" authorId="1">
      <text>
        <r>
          <rPr>
            <b/>
            <u/>
            <sz val="8"/>
            <color indexed="10"/>
            <rFont val="Tahoma"/>
            <family val="2"/>
          </rPr>
          <t>DASEIN S.r.l.:</t>
        </r>
        <r>
          <rPr>
            <sz val="8"/>
            <color indexed="81"/>
            <rFont val="Tahoma"/>
          </rPr>
          <t xml:space="preserve">
Gli importi previsti dal c. 1, lett. b), e) e dal c. 2 possono essere resi disponibili solo a seguito del preventivo accertamento da parte dei servizi di controllo interno o dei nuclei di valutazione delle effettive disponibilità di bilancio dei singoli enti create a seguito di processi di razionalizzazione e riorganizzazione delle attività ovvero espressamente destinate dall'ente al raggiungimento di specifici obiettivi di produttività e di qualità</t>
        </r>
      </text>
    </comment>
  </commentList>
</comments>
</file>

<file path=xl/comments16.xml><?xml version="1.0" encoding="utf-8"?>
<comments xmlns="http://schemas.openxmlformats.org/spreadsheetml/2006/main">
  <authors>
    <author>d.grimaldi</author>
    <author xml:space="preserve"> </author>
  </authors>
  <commentList>
    <comment ref="C5" authorId="0">
      <text>
        <r>
          <rPr>
            <b/>
            <sz val="8"/>
            <color indexed="81"/>
            <rFont val="Tahoma"/>
          </rPr>
          <t>l'eventuale residuo non è da imputare al fondo dell'anno successivo ma diviene lo sbarramento da non superare nelle future progressioni per la durata del contratto</t>
        </r>
        <r>
          <rPr>
            <sz val="8"/>
            <color indexed="81"/>
            <rFont val="Tahoma"/>
          </rPr>
          <t xml:space="preserve">
</t>
        </r>
      </text>
    </comment>
    <comment ref="D8" authorId="0">
      <text>
        <r>
          <rPr>
            <b/>
            <sz val="8"/>
            <color indexed="81"/>
            <rFont val="Tahoma"/>
          </rPr>
          <t>occorre, prima di definire lo stanziamento annuale, da imputare nel campo b) assommandolo alle progressioni consolidate, definire il fondo del CCIA e imputarlo in questo campo  
ATTENZIONE QUESTO CAMPO NON SI CONTABILIZZA NELL'UTILIZZO MA è LO SBARRAMENTO DA NON SUPERARE NEL TEMPO DI DURATA DEL CCIA</t>
        </r>
        <r>
          <rPr>
            <sz val="8"/>
            <color indexed="81"/>
            <rFont val="Tahoma"/>
          </rPr>
          <t xml:space="preserve">
</t>
        </r>
      </text>
    </comment>
    <comment ref="C17" authorId="0">
      <text>
        <r>
          <rPr>
            <b/>
            <sz val="8"/>
            <color indexed="81"/>
            <rFont val="Tahoma"/>
          </rPr>
          <t>celle per comuni con dirigenza</t>
        </r>
        <r>
          <rPr>
            <sz val="8"/>
            <color indexed="81"/>
            <rFont val="Tahoma"/>
          </rPr>
          <t xml:space="preserve">
</t>
        </r>
      </text>
    </comment>
    <comment ref="C32" authorId="1">
      <text>
        <r>
          <rPr>
            <b/>
            <sz val="8"/>
            <color indexed="81"/>
            <rFont val="Tahoma"/>
          </rPr>
          <t xml:space="preserve"> </t>
        </r>
        <r>
          <rPr>
            <b/>
            <sz val="8"/>
            <color indexed="81"/>
            <rFont val="Tahoma"/>
            <family val="2"/>
          </rPr>
          <t>aran:
E’ possibile l’incremento delle risorse destinate alla produttività del
personale della vigilanza, attraverso l’utilizzazione dei proventi dell’art.208
C.d.S.?</t>
        </r>
        <r>
          <rPr>
            <sz val="8"/>
            <color indexed="81"/>
            <rFont val="Tahoma"/>
          </rPr>
          <t xml:space="preserve">
E’ stata sempre esclusa ( dall’ARAN, dall’ANCI e dal Ministero dell’Economia)
la legittimità dell’utilizzo dei proventi contravvenzionali (ex art.208 C.d.S) per
finalità di incentivazione del personale delle polizie municipali.
Tale esclusione deve essere ulteriormente ribadita, e con ancora maggiore
forza, dopo la espressa formalizzazione dell’art. 17 del CCNL 22.1.2004.
</t>
        </r>
      </text>
    </comment>
    <comment ref="C34" authorId="0">
      <text>
        <r>
          <rPr>
            <b/>
            <sz val="8"/>
            <color indexed="81"/>
            <rFont val="Tahoma"/>
          </rPr>
          <t>l'utlilizzo deve coincidere con lo stanziamento previsto in costituzione fondo</t>
        </r>
        <r>
          <rPr>
            <sz val="8"/>
            <color indexed="81"/>
            <rFont val="Tahoma"/>
          </rPr>
          <t xml:space="preserve">
</t>
        </r>
      </text>
    </comment>
    <comment ref="C35" authorId="1">
      <text>
        <r>
          <rPr>
            <b/>
            <sz val="8"/>
            <color indexed="81"/>
            <rFont val="Tahoma"/>
          </rPr>
          <t xml:space="preserve"> l'utlilizzo deve coincidere con lo stanziamento previsto in costituzione fondo</t>
        </r>
      </text>
    </comment>
    <comment ref="C36" authorId="0">
      <text>
        <r>
          <rPr>
            <b/>
            <sz val="8"/>
            <color indexed="81"/>
            <rFont val="Tahoma"/>
          </rPr>
          <t>l'utlilizzo deve coincidere con lo stanziamento previsto in costituzione fondo</t>
        </r>
        <r>
          <rPr>
            <sz val="8"/>
            <color indexed="81"/>
            <rFont val="Tahoma"/>
          </rPr>
          <t xml:space="preserve">
</t>
        </r>
      </text>
    </comment>
  </commentList>
</comments>
</file>

<file path=xl/sharedStrings.xml><?xml version="1.0" encoding="utf-8"?>
<sst xmlns="http://schemas.openxmlformats.org/spreadsheetml/2006/main" count="656" uniqueCount="79">
  <si>
    <t>Consuntivo</t>
  </si>
  <si>
    <t>Preventivo</t>
  </si>
  <si>
    <t>INCREMENTI CONTRATTUALI DA CONSOLIDARE</t>
  </si>
  <si>
    <t>ART 32 c1. ccnl 22.01.04</t>
  </si>
  <si>
    <t>Le risorse decentrate previste dall’art 31, comma 2, sono  incrementate, dall’anno 2003, di un importo  pari allo 0,62% del monte salari, esclusa la dirigenza, riferito all’anno 2001.</t>
  </si>
  <si>
    <t>ART 32 c2. ccnl 22.01.04</t>
  </si>
  <si>
    <t>Gli enti incrementano ulteriormente le risorse decentrate indicate nel comma 1 e con decorrenza dall’anno 2003 con un importo corrispondente allo 0,50% del monte salari dell’anno 2001, esclusa la quota relativa alla dirigenza, nel rispetto della specifica disciplina del presente articolo.</t>
  </si>
  <si>
    <t xml:space="preserve">Art.4 comma 1 ccnl 2004-2005 </t>
  </si>
  <si>
    <t>1. Gli enti locali, nei quali il rapporto tra spesa del personale ed entrate correnti sia non superiore al 39%, a decorrere dal 31.12.2005 e a valere per l’anno 2006, incrementano le risorse decentrate di cui all’art. 31, comma 2, del CCNL del 22.1.2004 con un importo corrispondente allo 0,5 % del monte salari dell'anno 2003, esclusa la quota relativa alla dirigenza.</t>
  </si>
  <si>
    <t>TOTALE INCREMENTI CONTRATTUALI DA CONSOLIDARE</t>
  </si>
  <si>
    <t>VOCI VARIABILI DA CONSOLIDARE</t>
  </si>
  <si>
    <t>ART 4 ccnl 5.10.01 comma 2</t>
  </si>
  <si>
    <r>
      <t xml:space="preserve">Le risorse di cui al comma 1, sono integrate dall’importo annuo della retribuzione individuale di anzianità e degli assegni ad personam in godimento da parte del personale comunque cessato dal servizio a far data dal 1° gennaio 2000 </t>
    </r>
    <r>
      <rPr>
        <b/>
        <sz val="8"/>
        <color indexed="10"/>
        <rFont val="Tahoma"/>
        <family val="2"/>
      </rPr>
      <t>sino al 2003 ACCERTATE NELL' ANNO SI CONSOLIDANO NELL'ANNO SUCCESSIVO</t>
    </r>
  </si>
  <si>
    <t>Quinto comma art. 15</t>
  </si>
  <si>
    <r>
      <t xml:space="preserve">In caso comportino un incremento stabile delle dotazioni organiche, gli enti, nell'ambito della programmazione annuale e triennale dei fabbisogni di cui all'art. 6 del D.Lgs. 29/93, valutano anche l'entità delle risorse necessarie per sostenere i maggiori oneri del trattamento economico accessorio del personale da impiegare nelle nuove attività e ne individuano la relativa copertura nell'ambito delle capacità di bilancio </t>
    </r>
    <r>
      <rPr>
        <i/>
        <sz val="8"/>
        <color indexed="10"/>
        <rFont val="Tahoma"/>
        <family val="2"/>
      </rPr>
      <t>PARTE LEGATA ALL'INCRENENTO D'ORGANICO dal 2004</t>
    </r>
  </si>
  <si>
    <t>ART 32 c7. ccnl 22.01.04</t>
  </si>
  <si>
    <t xml:space="preserve">La percentuale di incremento indicata nel comma 2 è integrata, nel rispetto delle medesime condizioni specificate nei commi 3, 4, 5 e 6, di un ulteriore 0,20% del monte salari dell’anno 2001, esclusa la quota relativa alla dirigenza, ed è destinata al finanziamento della disciplina dell’art. 10 (alte professionalità). </t>
  </si>
  <si>
    <t>Dichiarazione congiunta n°….. CCNL …….</t>
  </si>
  <si>
    <t>TOTALE VOCI VARIABILI DA CONSOLIDARE</t>
  </si>
  <si>
    <t>FONDO UNICO CONSOLIDATO</t>
  </si>
  <si>
    <t>VOCI VARIABILI DA NON CONSOLIDARE</t>
  </si>
  <si>
    <t>Lettera d) primo comma art. 15</t>
  </si>
  <si>
    <t>Le somme derivanti da contratti di sponsorizzazione, accordi di collaborazione, convenzioni con soggetti pubblici o privati e contributi dell'utenza per servizi pubblici non essenziali, secondo la disciplina dettata dall'art. 43 della Legge 449/1997</t>
  </si>
  <si>
    <t>Lettera e) primo comma art. 15</t>
  </si>
  <si>
    <t>Le economie conseguenti alla trasformazione del rapporto di lavoro da tempo pieno a tempo parziale ai sensi e nei limiti dell'art. 1, c.57 e seguenti della L. 662/1996 e successive integrazioni e modificazioni (economie 30% al bilancio, 50% incentivi mobilità e 20% produttività individuale e collettiva)</t>
  </si>
  <si>
    <t>Lettera k) primo comma art. 15</t>
  </si>
  <si>
    <t>Risorse che specifiche disposizioni di legge finalizzano alla incentivazione di prestazioni o di risultati del personale, da utilizzarsi secondo la disciplina dell'art. 17</t>
  </si>
  <si>
    <t>Secondo comma art. 15</t>
  </si>
  <si>
    <t>Eventuale integrazione, da stabilire in sede di contrattazione decentrata integrativa e compatibilmente con una adeguata capacità di spesa prevista in bilancio, delle risorse economiche complessive derivanti dal calcolo delle singole voci di cui sopra, fi</t>
  </si>
  <si>
    <t>In caso di attuazione di nuovi servizi o di processi di riorganizzazione finalizzati ad un accrescimento di quelli esistenti, ai quali sia correlato un aumento delle prestazioni del personale in servizio cui non possa farsi fronte attraverso la razionalizzazione delle strutture e/o delle risorse finanziarie disponibili  nell'ambito della programmazione annuale e triennale dei fabbisogni di cui all'art. 6 del D.Lgs. 29/93, valutano anche l'entità delle risorse necessarie per sostenere i maggiori oneri del trattamento economico accessorio del personale da impiegare nelle nuove attività e ne individuano la relativa copertura nell'ambito delle capacità di bilancio PARTE VARIABILE LEGATA AI NUOVI SERVIZI</t>
  </si>
  <si>
    <t xml:space="preserve">Art.4 comma 2 ccnl 2004-2005 </t>
  </si>
  <si>
    <r>
      <t xml:space="preserve">2. In aggiunta alle disponibilità derivanti dal comma 1, gli enti locali, ad eccezione di quelli previsti dal comma 3, incrementano </t>
    </r>
    <r>
      <rPr>
        <b/>
        <sz val="8"/>
        <rFont val="Tahoma"/>
        <family val="2"/>
      </rPr>
      <t>dal 31.12.2005 e a valere per l’anno 2006 le risorse decentrate di cui all’art. 31, comma 3, del CCNL del 22.1.2004</t>
    </r>
    <r>
      <rPr>
        <sz val="8"/>
        <rFont val="Tahoma"/>
        <family val="2"/>
      </rPr>
      <t>, nel ri</t>
    </r>
  </si>
  <si>
    <t>Art.8 comma 3 ccnl 2006-2007</t>
  </si>
  <si>
    <t>3.in aggiunta alle disponibilità derivanti dal comma 2, a decorrere dal 31.12.2007 e a valere per l'anno 2008 incrementano le risorse nel rispetto delle condizioni e dei valori calcolati con riferimento al monte salari 2005, esclusa la quota relativa alla dirigenza di seguito indicati                           a) finoad un max 0,3 rapporto tra spesa del personale ed entrate correnti sia ricompreso tra 25% e il 32%.                                                              b)fino ad un massimodello 0,9% qualora il rapportotraspesa personale e entrate correnti sia inferiore al 25%</t>
  </si>
  <si>
    <t>Art.4 comma 2 ccnl 2008-2009</t>
  </si>
  <si>
    <t xml:space="preserve">2. Presso gli Enti Locali, è riconosciuta, a decorrere dal 31.12.2008 ed a valere per l’anno 2009, la disponibilità di risorse aggiuntive per la contrattazione decentrata integrativa, di natura variabile, ai sensi dell’art. 31, comma 3, del CCNL del 22.1.2004, nel rispetto del vigente sistema di relazioni sindacali:
a. Nel limite dell’1% del monte salari dell’anno 2007, esclusa la quota relativa alla dirigenza, qualora gli Enti siano in possesso dei requisiti di cui al comma 1 ed il rapporto tra spesa del personale ed entrate correnti sia non superiore al 38%;
b. Nel limite dell’1,5% del predetto monte salari, qualora gli Enti, oltre ai requisiti di cui al comma 1, dimostrino il possesso dell’ulteriore requisito del rispetto del Patto di stabilità interno anche per l’anno 2008, ai sensi delle vigenti disposizioni legislative in materia, ed il rapporto tra spesa del personale ed entrate correnti sia non superiore al 31%
</t>
  </si>
  <si>
    <t>Art.27 L. 150/2009</t>
  </si>
  <si>
    <r>
      <t xml:space="preserve">1.Fermo restando quanto disposto dall'articolo 61dalla legge 6 agosto 2008, n. 133, e dall'articolo 2, commi 33 e 34, della legge 22 dicembre 2008, n. 203, </t>
    </r>
    <r>
      <rPr>
        <b/>
        <sz val="8"/>
        <rFont val="Tahoma"/>
        <family val="2"/>
      </rPr>
      <t xml:space="preserve">una quota fino al 30 per cento </t>
    </r>
    <r>
      <rPr>
        <sz val="8"/>
        <rFont val="Tahoma"/>
        <family val="2"/>
      </rPr>
      <t>dei risparmi sui costi di funzionamento derivanti da processi di ristrutturazione, riorganizzazione e innovazione all'interno delle pubbliche amministrazioni e' destinata, in misura fino a due terzi, a premiare,  secondo  criteri  generali  definiti  dalla contrattazione collettiva integrativa, il personale direttamente e proficuamente coinvolto e per la parte residua ad incrementare le somme disponibili per la contrattazione stessa.
2. Le risorse di cui al comma 1 possono essere utilizzate solo se i risparmi  sono  stati  documentati  nella  Relazione  di performance,
validati  dall'Organismo  di  valutazione  di  cui  all'articolo 14 e verificati dal Ministero dell'economia e delle finanze - Dipartimento
della Ragioneria generale dello Stato.
  3.  Le  risorse  di cui al comma 1 per le regioni, anche per quanto concerne  i  propri  enti e le amministrazioni del Servizio sanitario nazionale,  e i relativi enti dipendenti, NONchè per gli enti locali possono  essere  utilizzate solo se i risparmi sono stati documentati nella Relazione  di  Performance e validati dal proprio organismo di valutazione.</t>
    </r>
  </si>
  <si>
    <t>Risp. Fondo Anno Precedente</t>
  </si>
  <si>
    <t>Risp. Straordinario Anno Precedente</t>
  </si>
  <si>
    <t>TOTALE VOCI VARIABILI DA NON CONSOLIDARE</t>
  </si>
  <si>
    <t>FONDO COMPLESSIVO</t>
  </si>
  <si>
    <t>fondo straodinario  art.14 comma 1</t>
  </si>
  <si>
    <t xml:space="preserve">stanziato </t>
  </si>
  <si>
    <t>erogato</t>
  </si>
  <si>
    <t>economia</t>
  </si>
  <si>
    <t>RESIDUO FONDO</t>
  </si>
  <si>
    <t>Residuo fondo a seguito destinazioni di utilizzo</t>
  </si>
  <si>
    <t>Residuo fondo progressioni a seguito destinazioni di utilizzo</t>
  </si>
  <si>
    <t>UTILIZZO FONDO</t>
  </si>
  <si>
    <t>fondo progressione art 17 c2 lett b ccnl  1.4.99 stanziato</t>
  </si>
  <si>
    <t>FONDO INDISPONIBILE</t>
  </si>
  <si>
    <r>
      <t>a) inquadramento ex led</t>
    </r>
    <r>
      <rPr>
        <sz val="10"/>
        <rFont val="Tahoma"/>
        <family val="2"/>
      </rPr>
      <t xml:space="preserve"> </t>
    </r>
    <r>
      <rPr>
        <i/>
        <sz val="10"/>
        <rFont val="Tahoma"/>
        <family val="2"/>
      </rPr>
      <t xml:space="preserve">                                   </t>
    </r>
  </si>
  <si>
    <t xml:space="preserve">b) progressioni economiche                                            </t>
  </si>
  <si>
    <t>TOTALE UTILIZZO FONDO PROGRESSIONI</t>
  </si>
  <si>
    <t>c) Indennità di comparto art.33 ccnl 22.01.04</t>
  </si>
  <si>
    <t>d) primo inquadramento di alcune categorie di lavoratori in applicazione del CCNL del 31.3.1999 (area di vigilanza e personale della prima e seconda qualifica funzionale).</t>
  </si>
  <si>
    <t>e) Indennità educatori asilo nido</t>
  </si>
  <si>
    <t>f) fondo per le posizioni organizzative</t>
  </si>
  <si>
    <t>TOTALE RISORSE STABILI INDISPONIBILI PER LA CONTRATTAZIONE</t>
  </si>
  <si>
    <r>
      <t>g) indennità di turno</t>
    </r>
    <r>
      <rPr>
        <sz val="10"/>
        <rFont val="Tahoma"/>
        <family val="2"/>
      </rPr>
      <t xml:space="preserve">                                         </t>
    </r>
  </si>
  <si>
    <t xml:space="preserve">h) rischio </t>
  </si>
  <si>
    <t>i) maneggio valori</t>
  </si>
  <si>
    <t>l) reperebilità</t>
  </si>
  <si>
    <t>h) disagio</t>
  </si>
  <si>
    <t>i) indennità particolari posizioni</t>
  </si>
  <si>
    <t>i .1) indennità particolari responsabilità</t>
  </si>
  <si>
    <t>i .2) indennità particolari resonsabilità (personale unioni dei comuni)</t>
  </si>
  <si>
    <t>l) centri estivi asili nido art 31 comma 6 CCNL 14 -9- 2000 code</t>
  </si>
  <si>
    <t>o) produttività individuale e collettiva</t>
  </si>
  <si>
    <t>TOTALE UTILIZZO CONCORDATO NELL'ANNO</t>
  </si>
  <si>
    <r>
      <t xml:space="preserve">Lettera k) primo comma art. 15
</t>
    </r>
    <r>
      <rPr>
        <b/>
        <i/>
        <sz val="10"/>
        <rFont val="Tahoma"/>
        <family val="2"/>
      </rPr>
      <t>RIF 109 - Legge MERLONI</t>
    </r>
  </si>
  <si>
    <r>
      <t xml:space="preserve">Lettera K) primo comma art.15
</t>
    </r>
    <r>
      <rPr>
        <b/>
        <i/>
        <sz val="10"/>
        <rFont val="Tahoma"/>
        <family val="2"/>
      </rPr>
      <t xml:space="preserve">RIF - Messi art.10  l.265/99 </t>
    </r>
  </si>
  <si>
    <r>
      <t xml:space="preserve">Lettera k) primo comma art. 15
</t>
    </r>
    <r>
      <rPr>
        <b/>
        <i/>
        <sz val="10"/>
        <rFont val="Tahoma"/>
        <family val="2"/>
      </rPr>
      <t>RIF - I.C.I.</t>
    </r>
  </si>
  <si>
    <r>
      <t xml:space="preserve">Lettera k) primo comma art. 15
</t>
    </r>
    <r>
      <rPr>
        <b/>
        <i/>
        <sz val="10"/>
        <rFont val="Tahoma"/>
        <family val="2"/>
      </rPr>
      <t>RIF -</t>
    </r>
  </si>
  <si>
    <t>TOT UTILIZZO LETTERA k)</t>
  </si>
  <si>
    <t xml:space="preserve">Quarto comma art. 15 </t>
  </si>
  <si>
    <t>Lettera d) primo comma art. 15 SPONSORIZZAZIONI</t>
  </si>
  <si>
    <t xml:space="preserve">TOTALE UTILIZZO FONDO  </t>
  </si>
</sst>
</file>

<file path=xl/styles.xml><?xml version="1.0" encoding="utf-8"?>
<styleSheet xmlns="http://schemas.openxmlformats.org/spreadsheetml/2006/main">
  <numFmts count="4">
    <numFmt numFmtId="41" formatCode="_-* #,##0_-;\-* #,##0_-;_-* &quot;-&quot;_-;_-@_-"/>
    <numFmt numFmtId="44" formatCode="_-&quot;€&quot;\ * #,##0.00_-;\-&quot;€&quot;\ * #,##0.00_-;_-&quot;€&quot;\ * &quot;-&quot;??_-;_-@_-"/>
    <numFmt numFmtId="164" formatCode="&quot;€&quot;\ #,##0.00"/>
    <numFmt numFmtId="165" formatCode="#,##0.00_ ;\-#,##0.00\ "/>
  </numFmts>
  <fonts count="24">
    <font>
      <sz val="10"/>
      <name val="Arial"/>
    </font>
    <font>
      <sz val="10"/>
      <name val="Arial"/>
    </font>
    <font>
      <sz val="10"/>
      <name val="Tahoma"/>
      <family val="2"/>
    </font>
    <font>
      <b/>
      <sz val="14"/>
      <name val="Tahoma"/>
      <family val="2"/>
    </font>
    <font>
      <b/>
      <sz val="10"/>
      <name val="Tahoma"/>
      <family val="2"/>
    </font>
    <font>
      <b/>
      <sz val="12"/>
      <name val="Tahoma"/>
      <family val="2"/>
    </font>
    <font>
      <b/>
      <sz val="11"/>
      <name val="Tahoma"/>
      <family val="2"/>
    </font>
    <font>
      <b/>
      <sz val="8"/>
      <name val="Tahoma"/>
      <family val="2"/>
    </font>
    <font>
      <sz val="8"/>
      <name val="Tahoma"/>
      <family val="2"/>
    </font>
    <font>
      <sz val="16"/>
      <name val="Tahoma"/>
      <family val="2"/>
    </font>
    <font>
      <b/>
      <sz val="16"/>
      <name val="Tahoma"/>
      <family val="2"/>
    </font>
    <font>
      <b/>
      <sz val="8"/>
      <color indexed="10"/>
      <name val="Tahoma"/>
      <family val="2"/>
    </font>
    <font>
      <i/>
      <sz val="8"/>
      <name val="Tahoma"/>
      <family val="2"/>
    </font>
    <font>
      <i/>
      <sz val="8"/>
      <color indexed="10"/>
      <name val="Tahoma"/>
      <family val="2"/>
    </font>
    <font>
      <b/>
      <i/>
      <sz val="8"/>
      <name val="Tahoma"/>
      <family val="2"/>
    </font>
    <font>
      <b/>
      <sz val="8"/>
      <name val="Arial"/>
      <family val="2"/>
    </font>
    <font>
      <b/>
      <sz val="10"/>
      <name val="Arial"/>
      <family val="2"/>
    </font>
    <font>
      <b/>
      <sz val="8"/>
      <color indexed="81"/>
      <name val="Tahoma"/>
    </font>
    <font>
      <sz val="8"/>
      <color indexed="81"/>
      <name val="Tahoma"/>
    </font>
    <font>
      <b/>
      <u/>
      <sz val="8"/>
      <color indexed="10"/>
      <name val="Tahoma"/>
      <family val="2"/>
    </font>
    <font>
      <b/>
      <i/>
      <sz val="14"/>
      <name val="Tahoma"/>
      <family val="2"/>
    </font>
    <font>
      <b/>
      <i/>
      <sz val="10"/>
      <name val="Tahoma"/>
      <family val="2"/>
    </font>
    <font>
      <i/>
      <sz val="10"/>
      <name val="Tahoma"/>
      <family val="2"/>
    </font>
    <font>
      <b/>
      <sz val="8"/>
      <color indexed="81"/>
      <name val="Tahoma"/>
      <family val="2"/>
    </font>
  </fonts>
  <fills count="12">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65"/>
        <bgColor indexed="8"/>
      </patternFill>
    </fill>
    <fill>
      <patternFill patternType="solid">
        <fgColor indexed="42"/>
        <bgColor indexed="8"/>
      </patternFill>
    </fill>
    <fill>
      <patternFill patternType="solid">
        <fgColor indexed="15"/>
        <bgColor indexed="8"/>
      </patternFill>
    </fill>
    <fill>
      <patternFill patternType="solid">
        <fgColor indexed="65"/>
        <bgColor indexed="64"/>
      </patternFill>
    </fill>
    <fill>
      <patternFill patternType="solid">
        <fgColor indexed="47"/>
        <bgColor indexed="64"/>
      </patternFill>
    </fill>
    <fill>
      <patternFill patternType="gray125">
        <fgColor indexed="8"/>
      </patternFill>
    </fill>
    <fill>
      <patternFill patternType="solid">
        <fgColor indexed="43"/>
        <bgColor indexed="8"/>
      </patternFill>
    </fill>
    <fill>
      <patternFill patternType="solid">
        <fgColor indexed="52"/>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bottom/>
      <diagonal/>
    </border>
    <border>
      <left style="dashed">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1" fontId="1" fillId="0" borderId="0" applyFont="0" applyFill="0" applyBorder="0" applyAlignment="0" applyProtection="0"/>
  </cellStyleXfs>
  <cellXfs count="123">
    <xf numFmtId="0" fontId="0" fillId="0" borderId="0" xfId="0"/>
    <xf numFmtId="0" fontId="2" fillId="0" borderId="0" xfId="0" applyFont="1"/>
    <xf numFmtId="0" fontId="4" fillId="2" borderId="5" xfId="0" applyFont="1" applyFill="1" applyBorder="1" applyAlignment="1">
      <alignment horizontal="center"/>
    </xf>
    <xf numFmtId="0" fontId="4" fillId="2" borderId="6" xfId="0" applyFont="1" applyFill="1" applyBorder="1" applyAlignment="1">
      <alignment horizontal="center"/>
    </xf>
    <xf numFmtId="0" fontId="5" fillId="2" borderId="8" xfId="0" applyFont="1" applyFill="1" applyBorder="1" applyAlignment="1">
      <alignment horizontal="center"/>
    </xf>
    <xf numFmtId="0" fontId="5" fillId="2" borderId="9" xfId="0" applyFont="1" applyFill="1" applyBorder="1" applyAlignment="1">
      <alignment horizontal="center"/>
    </xf>
    <xf numFmtId="0" fontId="5" fillId="2" borderId="10" xfId="0" applyFont="1" applyFill="1" applyBorder="1" applyAlignment="1">
      <alignment horizontal="center" wrapText="1"/>
    </xf>
    <xf numFmtId="4" fontId="6" fillId="2" borderId="11" xfId="0" applyNumberFormat="1" applyFont="1" applyFill="1" applyBorder="1" applyAlignment="1">
      <alignment horizontal="center"/>
    </xf>
    <xf numFmtId="4" fontId="6" fillId="2" borderId="12" xfId="0" applyNumberFormat="1" applyFont="1" applyFill="1" applyBorder="1" applyAlignment="1">
      <alignment horizontal="center"/>
    </xf>
    <xf numFmtId="0" fontId="7" fillId="2" borderId="15" xfId="0" applyFont="1" applyFill="1" applyBorder="1" applyAlignment="1">
      <alignment horizontal="justify" wrapText="1"/>
    </xf>
    <xf numFmtId="4" fontId="2" fillId="2" borderId="1" xfId="0" applyNumberFormat="1" applyFont="1" applyFill="1" applyBorder="1" applyAlignment="1">
      <alignment horizontal="center" vertical="center"/>
    </xf>
    <xf numFmtId="4" fontId="2" fillId="2" borderId="3" xfId="0" applyNumberFormat="1" applyFont="1" applyFill="1" applyBorder="1" applyAlignment="1">
      <alignment horizontal="center" vertical="center"/>
    </xf>
    <xf numFmtId="0" fontId="8" fillId="2" borderId="10" xfId="0" applyFont="1" applyFill="1" applyBorder="1" applyAlignment="1">
      <alignment horizontal="justify"/>
    </xf>
    <xf numFmtId="4" fontId="2" fillId="0" borderId="11" xfId="0" applyNumberFormat="1" applyFont="1" applyBorder="1" applyAlignment="1">
      <alignment horizontal="center" vertical="center"/>
    </xf>
    <xf numFmtId="4" fontId="2" fillId="4" borderId="12" xfId="0" applyNumberFormat="1" applyFont="1" applyFill="1" applyBorder="1" applyAlignment="1">
      <alignment horizontal="center" vertical="center"/>
    </xf>
    <xf numFmtId="0" fontId="7" fillId="2" borderId="10" xfId="0" applyFont="1" applyFill="1" applyBorder="1" applyAlignment="1">
      <alignment horizontal="justify" wrapText="1"/>
    </xf>
    <xf numFmtId="4" fontId="2" fillId="2" borderId="16" xfId="0" applyNumberFormat="1" applyFont="1" applyFill="1" applyBorder="1" applyAlignment="1">
      <alignment horizontal="center" vertical="center"/>
    </xf>
    <xf numFmtId="4" fontId="2" fillId="5" borderId="16" xfId="0" applyNumberFormat="1" applyFont="1" applyFill="1" applyBorder="1" applyAlignment="1">
      <alignment horizontal="center" vertical="center"/>
    </xf>
    <xf numFmtId="0" fontId="8" fillId="2" borderId="10" xfId="0" applyFont="1" applyFill="1" applyBorder="1" applyAlignment="1">
      <alignment horizontal="justify" vertical="top" wrapText="1"/>
    </xf>
    <xf numFmtId="0" fontId="7" fillId="2" borderId="10" xfId="0" applyFont="1" applyFill="1" applyBorder="1" applyAlignment="1" applyProtection="1">
      <alignment horizontal="justify" wrapText="1"/>
      <protection locked="0"/>
    </xf>
    <xf numFmtId="4" fontId="2" fillId="0" borderId="12" xfId="0" applyNumberFormat="1" applyFont="1" applyBorder="1" applyAlignment="1">
      <alignment horizontal="center" vertical="center"/>
    </xf>
    <xf numFmtId="0" fontId="7" fillId="2" borderId="10" xfId="0" applyFont="1" applyFill="1" applyBorder="1" applyAlignment="1">
      <alignment horizontal="justify" vertical="top" wrapText="1"/>
    </xf>
    <xf numFmtId="0" fontId="8" fillId="2" borderId="15" xfId="0" applyFont="1" applyFill="1" applyBorder="1" applyAlignment="1">
      <alignment horizontal="justify" vertical="top" wrapText="1"/>
    </xf>
    <xf numFmtId="4" fontId="2" fillId="0" borderId="17" xfId="0" applyNumberFormat="1" applyFont="1" applyBorder="1" applyAlignment="1">
      <alignment horizontal="center" vertical="center"/>
    </xf>
    <xf numFmtId="4" fontId="2" fillId="0" borderId="18" xfId="0" applyNumberFormat="1" applyFont="1" applyBorder="1" applyAlignment="1">
      <alignment horizontal="center" vertical="center"/>
    </xf>
    <xf numFmtId="0" fontId="7" fillId="2" borderId="15" xfId="0" applyFont="1" applyFill="1" applyBorder="1" applyAlignment="1" applyProtection="1">
      <alignment horizontal="justify" wrapText="1"/>
      <protection locked="0"/>
    </xf>
    <xf numFmtId="4" fontId="2" fillId="2" borderId="5" xfId="0" applyNumberFormat="1" applyFont="1" applyFill="1" applyBorder="1" applyAlignment="1">
      <alignment horizontal="center" vertical="center"/>
    </xf>
    <xf numFmtId="4" fontId="2" fillId="2" borderId="6" xfId="0" applyNumberFormat="1" applyFont="1" applyFill="1" applyBorder="1" applyAlignment="1">
      <alignment horizontal="center" vertical="center"/>
    </xf>
    <xf numFmtId="4" fontId="2" fillId="0" borderId="5" xfId="0" applyNumberFormat="1" applyFont="1" applyBorder="1" applyAlignment="1">
      <alignment horizontal="center" vertical="center"/>
    </xf>
    <xf numFmtId="4" fontId="2" fillId="0" borderId="6" xfId="0" applyNumberFormat="1" applyFont="1" applyBorder="1" applyAlignment="1">
      <alignment horizontal="center" vertical="center"/>
    </xf>
    <xf numFmtId="0" fontId="4" fillId="6" borderId="15" xfId="0" applyFont="1" applyFill="1" applyBorder="1" applyAlignment="1">
      <alignment horizontal="center" vertical="top" wrapText="1"/>
    </xf>
    <xf numFmtId="4" fontId="4" fillId="6" borderId="15" xfId="0" applyNumberFormat="1" applyFont="1" applyFill="1" applyBorder="1" applyAlignment="1">
      <alignment horizontal="center" vertical="center"/>
    </xf>
    <xf numFmtId="0" fontId="2" fillId="7" borderId="0" xfId="0" applyFont="1" applyFill="1" applyBorder="1"/>
    <xf numFmtId="0" fontId="9" fillId="4" borderId="19" xfId="0" applyFont="1" applyFill="1" applyBorder="1" applyAlignment="1">
      <alignment horizontal="center" vertical="top" wrapText="1"/>
    </xf>
    <xf numFmtId="0" fontId="2" fillId="4" borderId="19" xfId="0" applyFont="1" applyFill="1" applyBorder="1"/>
    <xf numFmtId="164" fontId="2" fillId="2" borderId="5" xfId="0" applyNumberFormat="1" applyFont="1" applyFill="1" applyBorder="1" applyAlignment="1">
      <alignment horizontal="center" vertical="center"/>
    </xf>
    <xf numFmtId="164" fontId="2" fillId="2" borderId="6" xfId="0" applyNumberFormat="1" applyFont="1" applyFill="1" applyBorder="1" applyAlignment="1">
      <alignment horizontal="center" vertical="center"/>
    </xf>
    <xf numFmtId="4" fontId="2" fillId="0" borderId="21" xfId="0" applyNumberFormat="1" applyFont="1" applyFill="1" applyBorder="1" applyAlignment="1">
      <alignment horizontal="center" vertical="center"/>
    </xf>
    <xf numFmtId="4" fontId="2" fillId="0" borderId="22" xfId="0" applyNumberFormat="1" applyFont="1" applyFill="1" applyBorder="1" applyAlignment="1">
      <alignment horizontal="center" vertical="center"/>
    </xf>
    <xf numFmtId="0" fontId="7" fillId="2" borderId="15" xfId="0" applyFont="1" applyFill="1" applyBorder="1" applyAlignment="1">
      <alignment horizontal="justify" vertical="top" wrapText="1"/>
    </xf>
    <xf numFmtId="0" fontId="12" fillId="2" borderId="15" xfId="0" applyFont="1" applyFill="1" applyBorder="1" applyAlignment="1">
      <alignment horizontal="justify" vertical="top" wrapText="1"/>
    </xf>
    <xf numFmtId="0" fontId="14" fillId="2" borderId="15" xfId="0" applyFont="1" applyFill="1" applyBorder="1" applyAlignment="1">
      <alignment horizontal="justify"/>
    </xf>
    <xf numFmtId="4" fontId="2" fillId="0" borderId="21" xfId="0" applyNumberFormat="1" applyFont="1" applyBorder="1" applyAlignment="1">
      <alignment horizontal="center" vertical="center"/>
    </xf>
    <xf numFmtId="4" fontId="2" fillId="0" borderId="22" xfId="0" applyNumberFormat="1" applyFont="1" applyBorder="1" applyAlignment="1">
      <alignment horizontal="center" vertical="center"/>
    </xf>
    <xf numFmtId="0" fontId="14" fillId="2" borderId="10" xfId="0" applyFont="1" applyFill="1" applyBorder="1" applyAlignment="1">
      <alignment horizontal="justify"/>
    </xf>
    <xf numFmtId="4" fontId="2" fillId="2" borderId="21" xfId="0" applyNumberFormat="1" applyFont="1" applyFill="1" applyBorder="1" applyAlignment="1">
      <alignment horizontal="center" vertical="center"/>
    </xf>
    <xf numFmtId="4" fontId="2" fillId="2" borderId="23" xfId="0" applyNumberFormat="1" applyFont="1" applyFill="1" applyBorder="1" applyAlignment="1">
      <alignment horizontal="center" vertical="center"/>
    </xf>
    <xf numFmtId="4" fontId="2" fillId="6" borderId="17" xfId="0" applyNumberFormat="1" applyFont="1" applyFill="1" applyBorder="1" applyAlignment="1">
      <alignment horizontal="center" vertical="center"/>
    </xf>
    <xf numFmtId="0" fontId="4" fillId="8" borderId="15" xfId="0" applyFont="1" applyFill="1" applyBorder="1" applyAlignment="1">
      <alignment horizontal="center" vertical="center" wrapText="1"/>
    </xf>
    <xf numFmtId="165" fontId="4" fillId="8" borderId="20" xfId="1" applyNumberFormat="1" applyFont="1" applyFill="1" applyBorder="1" applyAlignment="1">
      <alignment horizontal="center" vertical="center"/>
    </xf>
    <xf numFmtId="0" fontId="12" fillId="0" borderId="0" xfId="0" applyFont="1" applyFill="1" applyBorder="1" applyAlignment="1">
      <alignment horizontal="justify" vertical="top" wrapText="1"/>
    </xf>
    <xf numFmtId="0" fontId="2" fillId="0" borderId="0" xfId="0" applyFont="1" applyFill="1"/>
    <xf numFmtId="4" fontId="2" fillId="9" borderId="18" xfId="0" applyNumberFormat="1" applyFont="1" applyFill="1" applyBorder="1" applyAlignment="1">
      <alignment horizontal="center" vertical="center"/>
    </xf>
    <xf numFmtId="0" fontId="15" fillId="2" borderId="24" xfId="0" applyFont="1" applyFill="1" applyBorder="1" applyAlignment="1" applyProtection="1">
      <alignment horizontal="justify" wrapText="1"/>
      <protection locked="0"/>
    </xf>
    <xf numFmtId="0" fontId="8" fillId="2" borderId="24" xfId="0" applyFont="1" applyFill="1" applyBorder="1" applyAlignment="1" applyProtection="1">
      <alignment horizontal="justify" wrapText="1"/>
      <protection locked="0"/>
    </xf>
    <xf numFmtId="4" fontId="2" fillId="9" borderId="17" xfId="0" applyNumberFormat="1" applyFont="1" applyFill="1" applyBorder="1" applyAlignment="1">
      <alignment horizontal="center" vertical="center"/>
    </xf>
    <xf numFmtId="0" fontId="7" fillId="2" borderId="24" xfId="0" applyFont="1" applyFill="1" applyBorder="1" applyAlignment="1" applyProtection="1">
      <alignment horizontal="justify" wrapText="1"/>
      <protection locked="0"/>
    </xf>
    <xf numFmtId="0" fontId="8" fillId="2" borderId="24" xfId="0" applyFont="1" applyFill="1" applyBorder="1" applyAlignment="1" applyProtection="1">
      <alignment horizontal="justify" vertical="top" wrapText="1"/>
      <protection locked="0"/>
    </xf>
    <xf numFmtId="0" fontId="16" fillId="8" borderId="15" xfId="0" applyFont="1" applyFill="1" applyBorder="1" applyAlignment="1"/>
    <xf numFmtId="4" fontId="16" fillId="8" borderId="5" xfId="0" applyNumberFormat="1" applyFont="1" applyFill="1" applyBorder="1" applyAlignment="1">
      <alignment horizontal="center" vertical="center"/>
    </xf>
    <xf numFmtId="4" fontId="16" fillId="8" borderId="6" xfId="0" applyNumberFormat="1" applyFont="1" applyFill="1" applyBorder="1" applyAlignment="1">
      <alignment horizontal="center" vertical="center"/>
    </xf>
    <xf numFmtId="4" fontId="2" fillId="6" borderId="5" xfId="0" applyNumberFormat="1" applyFont="1" applyFill="1" applyBorder="1" applyAlignment="1">
      <alignment horizontal="center" vertical="center"/>
    </xf>
    <xf numFmtId="4" fontId="2" fillId="6" borderId="18" xfId="0" applyNumberFormat="1" applyFont="1" applyFill="1" applyBorder="1" applyAlignment="1">
      <alignment horizontal="center" vertical="center"/>
    </xf>
    <xf numFmtId="4" fontId="2" fillId="0" borderId="0" xfId="0" applyNumberFormat="1" applyFont="1" applyAlignment="1">
      <alignment horizontal="center" vertical="center"/>
    </xf>
    <xf numFmtId="0" fontId="9" fillId="10" borderId="15" xfId="0" applyFont="1" applyFill="1" applyBorder="1" applyAlignment="1">
      <alignment horizontal="center" vertical="top" wrapText="1"/>
    </xf>
    <xf numFmtId="4" fontId="2" fillId="10" borderId="5" xfId="0" applyNumberFormat="1" applyFont="1" applyFill="1" applyBorder="1" applyAlignment="1">
      <alignment horizontal="center" vertical="center"/>
    </xf>
    <xf numFmtId="4" fontId="2" fillId="10" borderId="15" xfId="0" applyNumberFormat="1" applyFont="1" applyFill="1" applyBorder="1" applyAlignment="1">
      <alignment horizontal="center" vertical="center"/>
    </xf>
    <xf numFmtId="0" fontId="16" fillId="8" borderId="25" xfId="0" applyFont="1" applyFill="1" applyBorder="1" applyAlignment="1"/>
    <xf numFmtId="4" fontId="16" fillId="8" borderId="26" xfId="0" applyNumberFormat="1" applyFont="1" applyFill="1" applyBorder="1" applyAlignment="1">
      <alignment horizontal="center" vertical="center"/>
    </xf>
    <xf numFmtId="4" fontId="16" fillId="8" borderId="27" xfId="0" applyNumberFormat="1" applyFont="1" applyFill="1" applyBorder="1" applyAlignment="1">
      <alignment horizontal="center" vertical="center"/>
    </xf>
    <xf numFmtId="0" fontId="16" fillId="8" borderId="28" xfId="0" applyFont="1" applyFill="1" applyBorder="1" applyAlignment="1"/>
    <xf numFmtId="4" fontId="16" fillId="0" borderId="26" xfId="1" applyNumberFormat="1" applyFont="1" applyBorder="1" applyAlignment="1">
      <alignment horizontal="center" vertical="center"/>
    </xf>
    <xf numFmtId="4" fontId="16" fillId="0" borderId="27" xfId="1" applyNumberFormat="1" applyFont="1" applyBorder="1" applyAlignment="1">
      <alignment horizontal="center" vertical="center"/>
    </xf>
    <xf numFmtId="0" fontId="16" fillId="8" borderId="29" xfId="0" applyFont="1" applyFill="1" applyBorder="1" applyAlignment="1"/>
    <xf numFmtId="4" fontId="16" fillId="8" borderId="30" xfId="1" applyNumberFormat="1" applyFont="1" applyFill="1" applyBorder="1" applyAlignment="1">
      <alignment horizontal="center" vertical="center"/>
    </xf>
    <xf numFmtId="4" fontId="16" fillId="8" borderId="31" xfId="1" applyNumberFormat="1" applyFont="1" applyFill="1" applyBorder="1" applyAlignment="1">
      <alignment horizontal="center" vertical="center"/>
    </xf>
    <xf numFmtId="4" fontId="2" fillId="0" borderId="0" xfId="0" applyNumberFormat="1" applyFont="1"/>
    <xf numFmtId="0" fontId="2" fillId="0" borderId="0" xfId="0" applyFont="1" applyFill="1" applyAlignment="1" applyProtection="1">
      <alignment vertical="top"/>
      <protection locked="0"/>
    </xf>
    <xf numFmtId="0" fontId="4" fillId="2" borderId="15"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top"/>
      <protection locked="0"/>
    </xf>
    <xf numFmtId="0" fontId="21" fillId="2" borderId="15" xfId="0" applyFont="1" applyFill="1" applyBorder="1" applyAlignment="1" applyProtection="1">
      <alignment horizontal="center" vertical="center" wrapText="1"/>
      <protection locked="0"/>
    </xf>
    <xf numFmtId="0" fontId="21" fillId="8" borderId="10" xfId="0" applyFont="1" applyFill="1" applyBorder="1" applyAlignment="1" applyProtection="1">
      <alignment vertical="top" wrapText="1"/>
      <protection locked="0"/>
    </xf>
    <xf numFmtId="4" fontId="4" fillId="8" borderId="15" xfId="1" applyNumberFormat="1" applyFont="1" applyFill="1" applyBorder="1" applyAlignment="1" applyProtection="1">
      <alignment horizontal="center" vertical="center"/>
    </xf>
    <xf numFmtId="0" fontId="21" fillId="8" borderId="24" xfId="0" applyFont="1" applyFill="1" applyBorder="1" applyAlignment="1" applyProtection="1">
      <alignment vertical="top" wrapText="1"/>
      <protection locked="0"/>
    </xf>
    <xf numFmtId="4" fontId="7" fillId="8" borderId="15" xfId="1" applyNumberFormat="1" applyFont="1" applyFill="1" applyBorder="1" applyAlignment="1" applyProtection="1">
      <alignment horizontal="center" vertical="center" wrapText="1"/>
    </xf>
    <xf numFmtId="0" fontId="4" fillId="0" borderId="0" xfId="0" applyFont="1"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3" fillId="2" borderId="10" xfId="0" applyFont="1" applyFill="1" applyBorder="1" applyAlignment="1" applyProtection="1">
      <alignment horizontal="center" vertical="top"/>
      <protection locked="0"/>
    </xf>
    <xf numFmtId="0" fontId="4" fillId="8" borderId="4" xfId="0" applyFont="1" applyFill="1" applyBorder="1" applyAlignment="1" applyProtection="1">
      <alignment horizontal="center" vertical="center" wrapText="1"/>
      <protection locked="0"/>
    </xf>
    <xf numFmtId="4" fontId="4" fillId="0" borderId="4" xfId="1" applyNumberFormat="1" applyFont="1" applyFill="1" applyBorder="1" applyAlignment="1" applyProtection="1">
      <alignment horizontal="center" vertical="center"/>
      <protection locked="0"/>
    </xf>
    <xf numFmtId="4" fontId="4" fillId="0" borderId="15" xfId="0" applyNumberFormat="1" applyFont="1" applyBorder="1" applyAlignment="1" applyProtection="1">
      <alignment horizontal="center" vertical="center"/>
      <protection locked="0"/>
    </xf>
    <xf numFmtId="0" fontId="4" fillId="0" borderId="19" xfId="0" applyFont="1" applyFill="1" applyBorder="1" applyAlignment="1" applyProtection="1">
      <alignment horizontal="center" vertical="center" wrapText="1"/>
      <protection locked="0"/>
    </xf>
    <xf numFmtId="44" fontId="4" fillId="0" borderId="19" xfId="1" applyNumberFormat="1"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wrapText="1"/>
      <protection locked="0"/>
    </xf>
    <xf numFmtId="0" fontId="4" fillId="8" borderId="4" xfId="0" applyFont="1" applyFill="1" applyBorder="1" applyAlignment="1" applyProtection="1">
      <alignment vertical="center" wrapText="1"/>
      <protection locked="0"/>
    </xf>
    <xf numFmtId="4" fontId="2" fillId="0" borderId="15" xfId="1" applyNumberFormat="1" applyFont="1" applyFill="1" applyBorder="1" applyAlignment="1" applyProtection="1">
      <alignment horizontal="center" vertical="center"/>
      <protection locked="0"/>
    </xf>
    <xf numFmtId="0" fontId="4" fillId="11" borderId="4" xfId="0" applyFont="1" applyFill="1" applyBorder="1" applyAlignment="1" applyProtection="1">
      <alignment vertical="center" wrapText="1"/>
      <protection locked="0"/>
    </xf>
    <xf numFmtId="4" fontId="4" fillId="11" borderId="20" xfId="0" applyNumberFormat="1" applyFont="1" applyFill="1" applyBorder="1" applyAlignment="1" applyProtection="1">
      <alignment horizontal="center" vertical="center"/>
    </xf>
    <xf numFmtId="0" fontId="4" fillId="8" borderId="4" xfId="0" applyFont="1" applyFill="1" applyBorder="1" applyAlignment="1" applyProtection="1">
      <alignment horizontal="justify" vertical="center" wrapText="1"/>
      <protection locked="0"/>
    </xf>
    <xf numFmtId="0" fontId="4" fillId="11" borderId="4" xfId="0" applyFont="1" applyFill="1" applyBorder="1" applyAlignment="1" applyProtection="1">
      <alignment horizontal="center" vertical="center" wrapText="1"/>
      <protection locked="0"/>
    </xf>
    <xf numFmtId="4" fontId="4" fillId="11" borderId="15" xfId="0" applyNumberFormat="1" applyFont="1" applyFill="1" applyBorder="1" applyAlignment="1" applyProtection="1">
      <alignment horizontal="center" vertical="center" wrapText="1"/>
      <protection locked="0"/>
    </xf>
    <xf numFmtId="0" fontId="4" fillId="8" borderId="4" xfId="0" applyFont="1" applyFill="1" applyBorder="1" applyAlignment="1" applyProtection="1">
      <alignment horizontal="left" vertical="center" wrapText="1"/>
      <protection locked="0"/>
    </xf>
    <xf numFmtId="0" fontId="4" fillId="11" borderId="15" xfId="0" applyFont="1" applyFill="1" applyBorder="1" applyAlignment="1" applyProtection="1">
      <alignment horizontal="center" vertical="center" wrapText="1"/>
      <protection locked="0"/>
    </xf>
    <xf numFmtId="4" fontId="4" fillId="11" borderId="15" xfId="1" applyNumberFormat="1" applyFont="1" applyFill="1" applyBorder="1" applyAlignment="1" applyProtection="1">
      <alignment horizontal="center" vertical="center"/>
      <protection locked="0"/>
    </xf>
    <xf numFmtId="0" fontId="4" fillId="11" borderId="15" xfId="0" applyFont="1" applyFill="1" applyBorder="1" applyAlignment="1" applyProtection="1">
      <alignment horizontal="center" vertical="center"/>
      <protection locked="0"/>
    </xf>
    <xf numFmtId="0" fontId="4" fillId="11" borderId="10" xfId="0" applyFont="1" applyFill="1" applyBorder="1" applyAlignment="1" applyProtection="1">
      <alignment horizontal="center" vertical="center"/>
      <protection locked="0"/>
    </xf>
    <xf numFmtId="0" fontId="16" fillId="8" borderId="1" xfId="0" applyFont="1" applyFill="1" applyBorder="1" applyAlignment="1">
      <alignment horizontal="center"/>
    </xf>
    <xf numFmtId="0" fontId="16" fillId="8" borderId="2" xfId="0" applyFont="1" applyFill="1" applyBorder="1" applyAlignment="1">
      <alignment horizontal="center"/>
    </xf>
    <xf numFmtId="0" fontId="16" fillId="8" borderId="3" xfId="0" applyFont="1" applyFill="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xf numFmtId="0" fontId="3" fillId="0" borderId="7" xfId="0" applyFont="1" applyBorder="1" applyAlignment="1"/>
    <xf numFmtId="0" fontId="5" fillId="3" borderId="10"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20" fillId="0" borderId="0" xfId="0" applyFont="1" applyFill="1" applyAlignment="1" applyProtection="1">
      <alignment horizontal="center"/>
      <protection locked="0"/>
    </xf>
  </cellXfs>
  <cellStyles count="2">
    <cellStyle name="Migliaia [0]" xfId="1" builtinId="6"/>
    <cellStyle name="Normale" xfId="0" builtinId="0"/>
  </cellStyles>
  <dxfs count="8">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D7053240-CE69-11CD-A777-00DD01143C57}" ax:persistence="persistStreamInit" r:id="rId1"/>
</file>

<file path=xl/activeX/activeX15.xml><?xml version="1.0" encoding="utf-8"?>
<ax:ocx xmlns:ax="http://schemas.microsoft.com/office/2006/activeX" xmlns:r="http://schemas.openxmlformats.org/officeDocument/2006/relationships" ax:classid="{D7053240-CE69-11CD-A777-00DD01143C57}" ax:persistence="persistStreamInit" r:id="rId1"/>
</file>

<file path=xl/activeX/activeX16.xml><?xml version="1.0" encoding="utf-8"?>
<ax:ocx xmlns:ax="http://schemas.microsoft.com/office/2006/activeX" xmlns:r="http://schemas.openxmlformats.org/officeDocument/2006/relationships" ax:classid="{D7053240-CE69-11CD-A777-00DD01143C57}" ax:persistence="persistStreamInit" r:id="rId1"/>
</file>

<file path=xl/activeX/activeX17.xml><?xml version="1.0" encoding="utf-8"?>
<ax:ocx xmlns:ax="http://schemas.microsoft.com/office/2006/activeX" xmlns:r="http://schemas.openxmlformats.org/officeDocument/2006/relationships" ax:classid="{D7053240-CE69-11CD-A777-00DD01143C57}" ax:persistence="persistStreamInit" r:id="rId1"/>
</file>

<file path=xl/activeX/activeX18.xml><?xml version="1.0" encoding="utf-8"?>
<ax:ocx xmlns:ax="http://schemas.microsoft.com/office/2006/activeX" xmlns:r="http://schemas.openxmlformats.org/officeDocument/2006/relationships" ax:classid="{D7053240-CE69-11CD-A777-00DD01143C57}" ax:persistence="persistStreamInit" r:id="rId1"/>
</file>

<file path=xl/activeX/activeX19.xml><?xml version="1.0" encoding="utf-8"?>
<ax:ocx xmlns:ax="http://schemas.microsoft.com/office/2006/activeX" xmlns:r="http://schemas.openxmlformats.org/officeDocument/2006/relationships" ax:classid="{D7053240-CE69-11CD-A777-00DD01143C57}" ax:persistence="persistStreamInit" r:id="rId1"/>
</file>

<file path=xl/activeX/activeX20.xml><?xml version="1.0" encoding="utf-8"?>
<ax:ocx xmlns:ax="http://schemas.microsoft.com/office/2006/activeX" xmlns:r="http://schemas.openxmlformats.org/officeDocument/2006/relationships" ax:classid="{D7053240-CE69-11CD-A777-00DD01143C57}" ax:persistence="persistStreamInit" r:id="rId1"/>
</file>

<file path=xl/activeX/activeX21.xml><?xml version="1.0" encoding="utf-8"?>
<ax:ocx xmlns:ax="http://schemas.microsoft.com/office/2006/activeX" xmlns:r="http://schemas.openxmlformats.org/officeDocument/2006/relationships" ax:classid="{D7053240-CE69-11CD-A777-00DD01143C57}" ax:persistence="persistStreamInit" r:id="rId1"/>
</file>

<file path=xl/activeX/activeX22.xml><?xml version="1.0" encoding="utf-8"?>
<ax:ocx xmlns:ax="http://schemas.microsoft.com/office/2006/activeX" xmlns:r="http://schemas.openxmlformats.org/officeDocument/2006/relationships" ax:classid="{D7053240-CE69-11CD-A777-00DD01143C57}" ax:persistence="persistStreamInit" r:id="rId1"/>
</file>

<file path=xl/activeX/activeX23.xml><?xml version="1.0" encoding="utf-8"?>
<ax:ocx xmlns:ax="http://schemas.microsoft.com/office/2006/activeX" xmlns:r="http://schemas.openxmlformats.org/officeDocument/2006/relationships" ax:classid="{D7053240-CE69-11CD-A777-00DD01143C57}" ax:persistence="persistStreamInit" r:id="rId1"/>
</file>

<file path=xl/activeX/activeX24.xml><?xml version="1.0" encoding="utf-8"?>
<ax:ocx xmlns:ax="http://schemas.microsoft.com/office/2006/activeX" xmlns:r="http://schemas.openxmlformats.org/officeDocument/2006/relationships" ax:classid="{D7053240-CE69-11CD-A777-00DD01143C57}" ax:persistence="persistStreamInit" r:id="rId1"/>
</file>

<file path=xl/activeX/activeX25.xml><?xml version="1.0" encoding="utf-8"?>
<ax:ocx xmlns:ax="http://schemas.microsoft.com/office/2006/activeX" xmlns:r="http://schemas.openxmlformats.org/officeDocument/2006/relationships" ax:classid="{D7053240-CE69-11CD-A777-00DD01143C57}" ax:persistence="persistStreamInit" r:id="rId1"/>
</file>

<file path=xl/activeX/activeX26.xml><?xml version="1.0" encoding="utf-8"?>
<ax:ocx xmlns:ax="http://schemas.microsoft.com/office/2006/activeX" xmlns:r="http://schemas.openxmlformats.org/officeDocument/2006/relationships" ax:classid="{D7053240-CE69-11CD-A777-00DD01143C57}" ax:persistence="persistStreamInit" r:id="rId1"/>
</file>

<file path=xl/activeX/activeX27.xml><?xml version="1.0" encoding="utf-8"?>
<ax:ocx xmlns:ax="http://schemas.microsoft.com/office/2006/activeX" xmlns:r="http://schemas.openxmlformats.org/officeDocument/2006/relationships" ax:classid="{D7053240-CE69-11CD-A777-00DD01143C57}" ax:persistence="persistStreamInit" r:id="rId1"/>
</file>

<file path=xl/activeX/activeX28.xml><?xml version="1.0" encoding="utf-8"?>
<ax:ocx xmlns:ax="http://schemas.microsoft.com/office/2006/activeX" xmlns:r="http://schemas.openxmlformats.org/officeDocument/2006/relationships" ax:classid="{D7053240-CE69-11CD-A777-00DD01143C57}" ax:persistence="persistStreamInit" r:id="rId1"/>
</file>

<file path=xl/activeX/activeX29.xml><?xml version="1.0" encoding="utf-8"?>
<ax:ocx xmlns:ax="http://schemas.microsoft.com/office/2006/activeX" xmlns:r="http://schemas.openxmlformats.org/officeDocument/2006/relationships" ax:classid="{D7053240-CE69-11CD-A777-00DD01143C57}" ax:persistence="persistStreamInit" r:id="rId1"/>
</file>

<file path=xl/activeX/activeX30.xml><?xml version="1.0" encoding="utf-8"?>
<ax:ocx xmlns:ax="http://schemas.microsoft.com/office/2006/activeX" xmlns:r="http://schemas.openxmlformats.org/officeDocument/2006/relationships" ax:classid="{D7053240-CE69-11CD-A777-00DD01143C57}" ax:persistence="persistStreamInit" r:id="rId1"/>
</file>

<file path=xl/activeX/activeX31.xml><?xml version="1.0" encoding="utf-8"?>
<ax:ocx xmlns:ax="http://schemas.microsoft.com/office/2006/activeX" xmlns:r="http://schemas.openxmlformats.org/officeDocument/2006/relationships" ax:classid="{D7053240-CE69-11CD-A777-00DD01143C57}" ax:persistence="persistStreamInit" r:id="rId1"/>
</file>

<file path=xl/activeX/activeX3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0.emf"/><Relationship Id="rId1" Type="http://schemas.openxmlformats.org/officeDocument/2006/relationships/image" Target="../media/image19.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2.emf"/><Relationship Id="rId1" Type="http://schemas.openxmlformats.org/officeDocument/2006/relationships/image" Target="../media/image21.emf"/></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4.emf"/><Relationship Id="rId1" Type="http://schemas.openxmlformats.org/officeDocument/2006/relationships/image" Target="../media/image23.emf"/></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6.emf"/><Relationship Id="rId1" Type="http://schemas.openxmlformats.org/officeDocument/2006/relationships/image" Target="../media/image25.emf"/></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8.emf"/><Relationship Id="rId1" Type="http://schemas.openxmlformats.org/officeDocument/2006/relationships/image" Target="../media/image27.emf"/></Relationships>
</file>

<file path=xl/drawings/_rels/vmlDrawing15.vml.rels><?xml version="1.0" encoding="UTF-8" standalone="yes"?>
<Relationships xmlns="http://schemas.openxmlformats.org/package/2006/relationships"><Relationship Id="rId2" Type="http://schemas.openxmlformats.org/officeDocument/2006/relationships/image" Target="../media/image30.emf"/><Relationship Id="rId1" Type="http://schemas.openxmlformats.org/officeDocument/2006/relationships/image" Target="../media/image29.emf"/></Relationships>
</file>

<file path=xl/drawings/_rels/vmlDrawing16.vml.rels><?xml version="1.0" encoding="UTF-8" standalone="yes"?>
<Relationships xmlns="http://schemas.openxmlformats.org/package/2006/relationships"><Relationship Id="rId2" Type="http://schemas.openxmlformats.org/officeDocument/2006/relationships/image" Target="../media/image32.emf"/><Relationship Id="rId1" Type="http://schemas.openxmlformats.org/officeDocument/2006/relationships/image" Target="../media/image3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Utente\Impostazioni%20locali\Temporary%20Internet%20Files\Content.Outlook\KYJSBH5T\Marco%20portatile\Valutazione%202010\Fondo%20e%20utilizzo%201999%202010%20rev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v"/>
      <sheetName val="ut"/>
      <sheetName val="PROGRAM"/>
      <sheetName val="Fondo Stabile 99-02"/>
      <sheetName val="Fondo Variabile 99-02"/>
      <sheetName val="Utilizzo 99-02"/>
      <sheetName val="Fondo 03-07"/>
      <sheetName val="Utilizzo 03-07"/>
      <sheetName val="Fondo 07-08"/>
      <sheetName val="Utilizzo 07-08"/>
      <sheetName val="Fondo 08-09"/>
      <sheetName val="Utilizzo 08-09"/>
      <sheetName val="Fondo 09-10"/>
      <sheetName val="Utilizzo 09-10"/>
    </sheetNames>
    <sheetDataSet>
      <sheetData sheetId="0" refreshError="1"/>
      <sheetData sheetId="1" refreshError="1"/>
      <sheetData sheetId="2"/>
      <sheetData sheetId="3">
        <row r="34">
          <cell r="G34">
            <v>0</v>
          </cell>
        </row>
      </sheetData>
      <sheetData sheetId="4">
        <row r="32">
          <cell r="E32">
            <v>0</v>
          </cell>
        </row>
      </sheetData>
      <sheetData sheetId="5" refreshError="1"/>
      <sheetData sheetId="6" refreshError="1"/>
      <sheetData sheetId="7" refreshError="1"/>
      <sheetData sheetId="8">
        <row r="4">
          <cell r="C4" t="str">
            <v>fondo unico consolidato 2002</v>
          </cell>
        </row>
        <row r="12">
          <cell r="C12" t="str">
            <v>Art.8 comma 2 ccnl 2006-2007</v>
          </cell>
        </row>
        <row r="13">
          <cell r="C13" t="str">
            <v>2.gli enti a decorrere dal 31.12.2007 e avalere per l'anno 2008 incrementano le risorse con l'importo corrispondente allo 0,6 monte salari 2005, esclusa la quota relativa alla dirigenza, qualora il rapporto tra spesa del personale ed entrate correnti sia non superiore al 39%</v>
          </cell>
        </row>
        <row r="23">
          <cell r="C23" t="str">
            <v>I risparmi derivanti dalla applicazione della disciplina dello straordinario di cui all'art. 14 po</v>
          </cell>
        </row>
      </sheetData>
      <sheetData sheetId="9" refreshError="1"/>
      <sheetData sheetId="10">
        <row r="4">
          <cell r="D4">
            <v>0</v>
          </cell>
        </row>
        <row r="7">
          <cell r="E7">
            <v>0</v>
          </cell>
        </row>
        <row r="9">
          <cell r="E9">
            <v>0</v>
          </cell>
        </row>
        <row r="11">
          <cell r="E11">
            <v>0</v>
          </cell>
        </row>
        <row r="13">
          <cell r="E13">
            <v>0</v>
          </cell>
        </row>
        <row r="20">
          <cell r="D20">
            <v>0</v>
          </cell>
        </row>
        <row r="22">
          <cell r="E22">
            <v>0</v>
          </cell>
        </row>
        <row r="25">
          <cell r="E25">
            <v>0</v>
          </cell>
        </row>
        <row r="48">
          <cell r="E48">
            <v>0</v>
          </cell>
        </row>
        <row r="50">
          <cell r="E50">
            <v>0</v>
          </cell>
        </row>
        <row r="58">
          <cell r="E58">
            <v>0</v>
          </cell>
        </row>
      </sheetData>
      <sheetData sheetId="11">
        <row r="4">
          <cell r="D4">
            <v>0</v>
          </cell>
        </row>
        <row r="20">
          <cell r="D20">
            <v>0</v>
          </cell>
        </row>
        <row r="28">
          <cell r="E28">
            <v>0</v>
          </cell>
        </row>
        <row r="37">
          <cell r="D37">
            <v>0</v>
          </cell>
        </row>
      </sheetData>
      <sheetData sheetId="12">
        <row r="56">
          <cell r="D56">
            <v>0</v>
          </cell>
          <cell r="E56">
            <v>0</v>
          </cell>
        </row>
      </sheetData>
      <sheetData sheetId="13">
        <row r="4">
          <cell r="D4">
            <v>0</v>
          </cell>
        </row>
        <row r="37">
          <cell r="D37">
            <v>0</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ontrol" Target="../activeX/activeX2.xml"/></Relationships>
</file>

<file path=xl/worksheets/_rels/sheet2.xml.rels><?xml version="1.0" encoding="UTF-8" standalone="yes"?>
<Relationships xmlns="http://schemas.openxmlformats.org/package/2006/relationships"><Relationship Id="rId3" Type="http://schemas.openxmlformats.org/officeDocument/2006/relationships/control" Target="../activeX/activeX3.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ontrol" Target="../activeX/activeX4.xml"/></Relationships>
</file>

<file path=xl/worksheets/_rels/sheet3.xml.rels><?xml version="1.0" encoding="UTF-8" standalone="yes"?>
<Relationships xmlns="http://schemas.openxmlformats.org/package/2006/relationships"><Relationship Id="rId3" Type="http://schemas.openxmlformats.org/officeDocument/2006/relationships/control" Target="../activeX/activeX5.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control" Target="../activeX/activeX6.xml"/></Relationships>
</file>

<file path=xl/worksheets/_rels/sheet4.xml.rels><?xml version="1.0" encoding="UTF-8" standalone="yes"?>
<Relationships xmlns="http://schemas.openxmlformats.org/package/2006/relationships"><Relationship Id="rId3" Type="http://schemas.openxmlformats.org/officeDocument/2006/relationships/control" Target="../activeX/activeX7.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openxmlformats.org/officeDocument/2006/relationships/comments" Target="../comments4.xml"/><Relationship Id="rId4" Type="http://schemas.openxmlformats.org/officeDocument/2006/relationships/control" Target="../activeX/activeX8.xml"/></Relationships>
</file>

<file path=xl/worksheets/_rels/sheet5.xml.rels><?xml version="1.0" encoding="UTF-8" standalone="yes"?>
<Relationships xmlns="http://schemas.openxmlformats.org/package/2006/relationships"><Relationship Id="rId3" Type="http://schemas.openxmlformats.org/officeDocument/2006/relationships/control" Target="../activeX/activeX9.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5" Type="http://schemas.openxmlformats.org/officeDocument/2006/relationships/comments" Target="../comments5.xml"/><Relationship Id="rId4" Type="http://schemas.openxmlformats.org/officeDocument/2006/relationships/control" Target="../activeX/activeX10.xml"/></Relationships>
</file>

<file path=xl/worksheets/_rels/sheet6.xml.rels><?xml version="1.0" encoding="UTF-8" standalone="yes"?>
<Relationships xmlns="http://schemas.openxmlformats.org/package/2006/relationships"><Relationship Id="rId3" Type="http://schemas.openxmlformats.org/officeDocument/2006/relationships/control" Target="../activeX/activeX11.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5" Type="http://schemas.openxmlformats.org/officeDocument/2006/relationships/comments" Target="../comments6.xml"/><Relationship Id="rId4" Type="http://schemas.openxmlformats.org/officeDocument/2006/relationships/control" Target="../activeX/activeX12.xml"/></Relationships>
</file>

<file path=xl/worksheets/_rels/sheet7.xml.rels><?xml version="1.0" encoding="UTF-8" standalone="yes"?>
<Relationships xmlns="http://schemas.openxmlformats.org/package/2006/relationships"><Relationship Id="rId3" Type="http://schemas.openxmlformats.org/officeDocument/2006/relationships/control" Target="../activeX/activeX13.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5" Type="http://schemas.openxmlformats.org/officeDocument/2006/relationships/comments" Target="../comments7.xml"/><Relationship Id="rId4" Type="http://schemas.openxmlformats.org/officeDocument/2006/relationships/control" Target="../activeX/activeX14.xml"/></Relationships>
</file>

<file path=xl/worksheets/_rels/sheet8.xml.rels><?xml version="1.0" encoding="UTF-8" standalone="yes"?>
<Relationships xmlns="http://schemas.openxmlformats.org/package/2006/relationships"><Relationship Id="rId3" Type="http://schemas.openxmlformats.org/officeDocument/2006/relationships/control" Target="../activeX/activeX15.x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5" Type="http://schemas.openxmlformats.org/officeDocument/2006/relationships/comments" Target="../comments8.xml"/><Relationship Id="rId4" Type="http://schemas.openxmlformats.org/officeDocument/2006/relationships/control" Target="../activeX/activeX16.xml"/></Relationships>
</file>

<file path=xl/worksheets/_rels/sheet9.xml.rels><?xml version="1.0" encoding="UTF-8" standalone="yes"?>
<Relationships xmlns="http://schemas.openxmlformats.org/package/2006/relationships"><Relationship Id="rId3" Type="http://schemas.openxmlformats.org/officeDocument/2006/relationships/control" Target="../activeX/activeX17.xml"/><Relationship Id="rId2" Type="http://schemas.openxmlformats.org/officeDocument/2006/relationships/vmlDrawing" Target="../drawings/vmlDrawing9.vml"/><Relationship Id="rId1" Type="http://schemas.openxmlformats.org/officeDocument/2006/relationships/printerSettings" Target="../printerSettings/printerSettings9.bin"/><Relationship Id="rId5" Type="http://schemas.openxmlformats.org/officeDocument/2006/relationships/comments" Target="../comments9.xml"/><Relationship Id="rId4" Type="http://schemas.openxmlformats.org/officeDocument/2006/relationships/control" Target="../activeX/activeX18.xml"/></Relationships>
</file>

<file path=xl/worksheets/_rels/sheet10.xml.rels><?xml version="1.0" encoding="UTF-8" standalone="yes"?>
<Relationships xmlns="http://schemas.openxmlformats.org/package/2006/relationships"><Relationship Id="rId3" Type="http://schemas.openxmlformats.org/officeDocument/2006/relationships/control" Target="../activeX/activeX19.xml"/><Relationship Id="rId2" Type="http://schemas.openxmlformats.org/officeDocument/2006/relationships/vmlDrawing" Target="../drawings/vmlDrawing10.vml"/><Relationship Id="rId1" Type="http://schemas.openxmlformats.org/officeDocument/2006/relationships/printerSettings" Target="../printerSettings/printerSettings10.bin"/><Relationship Id="rId5" Type="http://schemas.openxmlformats.org/officeDocument/2006/relationships/comments" Target="../comments10.xml"/><Relationship Id="rId4" Type="http://schemas.openxmlformats.org/officeDocument/2006/relationships/control" Target="../activeX/activeX20.xml"/></Relationships>
</file>

<file path=xl/worksheets/_rels/sheet11.xml.rels><?xml version="1.0" encoding="UTF-8" standalone="yes"?>
<Relationships xmlns="http://schemas.openxmlformats.org/package/2006/relationships"><Relationship Id="rId3" Type="http://schemas.openxmlformats.org/officeDocument/2006/relationships/control" Target="../activeX/activeX21.x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5" Type="http://schemas.openxmlformats.org/officeDocument/2006/relationships/comments" Target="../comments11.xml"/><Relationship Id="rId4" Type="http://schemas.openxmlformats.org/officeDocument/2006/relationships/control" Target="../activeX/activeX22.xml"/></Relationships>
</file>

<file path=xl/worksheets/_rels/sheet12.xml.rels><?xml version="1.0" encoding="UTF-8" standalone="yes"?>
<Relationships xmlns="http://schemas.openxmlformats.org/package/2006/relationships"><Relationship Id="rId3" Type="http://schemas.openxmlformats.org/officeDocument/2006/relationships/control" Target="../activeX/activeX23.xml"/><Relationship Id="rId2" Type="http://schemas.openxmlformats.org/officeDocument/2006/relationships/vmlDrawing" Target="../drawings/vmlDrawing12.vml"/><Relationship Id="rId1" Type="http://schemas.openxmlformats.org/officeDocument/2006/relationships/printerSettings" Target="../printerSettings/printerSettings12.bin"/><Relationship Id="rId5" Type="http://schemas.openxmlformats.org/officeDocument/2006/relationships/comments" Target="../comments12.xml"/><Relationship Id="rId4" Type="http://schemas.openxmlformats.org/officeDocument/2006/relationships/control" Target="../activeX/activeX24.xml"/></Relationships>
</file>

<file path=xl/worksheets/_rels/sheet13.xml.rels><?xml version="1.0" encoding="UTF-8" standalone="yes"?>
<Relationships xmlns="http://schemas.openxmlformats.org/package/2006/relationships"><Relationship Id="rId3" Type="http://schemas.openxmlformats.org/officeDocument/2006/relationships/control" Target="../activeX/activeX25.xml"/><Relationship Id="rId2" Type="http://schemas.openxmlformats.org/officeDocument/2006/relationships/vmlDrawing" Target="../drawings/vmlDrawing13.vml"/><Relationship Id="rId1" Type="http://schemas.openxmlformats.org/officeDocument/2006/relationships/printerSettings" Target="../printerSettings/printerSettings13.bin"/><Relationship Id="rId5" Type="http://schemas.openxmlformats.org/officeDocument/2006/relationships/comments" Target="../comments13.xml"/><Relationship Id="rId4" Type="http://schemas.openxmlformats.org/officeDocument/2006/relationships/control" Target="../activeX/activeX26.xml"/></Relationships>
</file>

<file path=xl/worksheets/_rels/sheet14.xml.rels><?xml version="1.0" encoding="UTF-8" standalone="yes"?>
<Relationships xmlns="http://schemas.openxmlformats.org/package/2006/relationships"><Relationship Id="rId3" Type="http://schemas.openxmlformats.org/officeDocument/2006/relationships/control" Target="../activeX/activeX27.xml"/><Relationship Id="rId2" Type="http://schemas.openxmlformats.org/officeDocument/2006/relationships/vmlDrawing" Target="../drawings/vmlDrawing14.vml"/><Relationship Id="rId1" Type="http://schemas.openxmlformats.org/officeDocument/2006/relationships/printerSettings" Target="../printerSettings/printerSettings14.bin"/><Relationship Id="rId5" Type="http://schemas.openxmlformats.org/officeDocument/2006/relationships/comments" Target="../comments14.xml"/><Relationship Id="rId4" Type="http://schemas.openxmlformats.org/officeDocument/2006/relationships/control" Target="../activeX/activeX28.xml"/></Relationships>
</file>

<file path=xl/worksheets/_rels/sheet15.xml.rels><?xml version="1.0" encoding="UTF-8" standalone="yes"?>
<Relationships xmlns="http://schemas.openxmlformats.org/package/2006/relationships"><Relationship Id="rId3" Type="http://schemas.openxmlformats.org/officeDocument/2006/relationships/control" Target="../activeX/activeX29.xml"/><Relationship Id="rId2" Type="http://schemas.openxmlformats.org/officeDocument/2006/relationships/vmlDrawing" Target="../drawings/vmlDrawing15.vml"/><Relationship Id="rId1" Type="http://schemas.openxmlformats.org/officeDocument/2006/relationships/printerSettings" Target="../printerSettings/printerSettings15.bin"/><Relationship Id="rId5" Type="http://schemas.openxmlformats.org/officeDocument/2006/relationships/comments" Target="../comments15.xml"/><Relationship Id="rId4" Type="http://schemas.openxmlformats.org/officeDocument/2006/relationships/control" Target="../activeX/activeX30.xml"/></Relationships>
</file>

<file path=xl/worksheets/_rels/sheet16.xml.rels><?xml version="1.0" encoding="UTF-8" standalone="yes"?>
<Relationships xmlns="http://schemas.openxmlformats.org/package/2006/relationships"><Relationship Id="rId3" Type="http://schemas.openxmlformats.org/officeDocument/2006/relationships/control" Target="../activeX/activeX31.xml"/><Relationship Id="rId2" Type="http://schemas.openxmlformats.org/officeDocument/2006/relationships/vmlDrawing" Target="../drawings/vmlDrawing16.vml"/><Relationship Id="rId1" Type="http://schemas.openxmlformats.org/officeDocument/2006/relationships/printerSettings" Target="../printerSettings/printerSettings16.bin"/><Relationship Id="rId5" Type="http://schemas.openxmlformats.org/officeDocument/2006/relationships/comments" Target="../comments16.xml"/><Relationship Id="rId4" Type="http://schemas.openxmlformats.org/officeDocument/2006/relationships/control" Target="../activeX/activeX32.xml"/></Relationships>
</file>

<file path=xl/worksheets/sheet1.xml><?xml version="1.0" encoding="utf-8"?>
<worksheet xmlns="http://schemas.openxmlformats.org/spreadsheetml/2006/main" xmlns:r="http://schemas.openxmlformats.org/officeDocument/2006/relationships">
  <sheetPr codeName="Foglio13">
    <tabColor indexed="42"/>
    <pageSetUpPr fitToPage="1"/>
  </sheetPr>
  <dimension ref="A1:F65"/>
  <sheetViews>
    <sheetView tabSelected="1" topLeftCell="C1" zoomScaleNormal="100" workbookViewId="0">
      <pane ySplit="3" topLeftCell="A4" activePane="bottomLeft" state="frozen"/>
      <selection activeCell="C4" sqref="C4:E4"/>
      <selection pane="bottomLeft" activeCell="J29" sqref="J29"/>
    </sheetView>
  </sheetViews>
  <sheetFormatPr defaultRowHeight="12.75"/>
  <cols>
    <col min="1" max="2" width="0" style="1" hidden="1" customWidth="1"/>
    <col min="3" max="3" width="34.5703125" style="1" customWidth="1"/>
    <col min="4" max="4" width="14.85546875" style="1" customWidth="1"/>
    <col min="5" max="5" width="14.5703125" style="1" customWidth="1"/>
    <col min="6" max="16384" width="9.140625" style="1"/>
  </cols>
  <sheetData>
    <row r="1" spans="1:5" ht="18.75" customHeight="1" thickBot="1">
      <c r="C1" s="109" t="str">
        <f>"COMUNE DI "&amp;[1]PROGRAM!$D$6</f>
        <v xml:space="preserve">COMUNE DI </v>
      </c>
      <c r="D1" s="110"/>
      <c r="E1" s="111"/>
    </row>
    <row r="2" spans="1:5" ht="13.5" customHeight="1" thickBot="1">
      <c r="A2" s="1">
        <v>1</v>
      </c>
      <c r="C2" s="112"/>
      <c r="D2" s="2" t="s">
        <v>0</v>
      </c>
      <c r="E2" s="3" t="s">
        <v>1</v>
      </c>
    </row>
    <row r="3" spans="1:5" ht="15.75" customHeight="1" thickBot="1">
      <c r="A3" s="1">
        <v>1</v>
      </c>
      <c r="C3" s="113"/>
      <c r="D3" s="4">
        <v>2009</v>
      </c>
      <c r="E3" s="5">
        <f>D3+1</f>
        <v>2010</v>
      </c>
    </row>
    <row r="4" spans="1:5" ht="29.25" customHeight="1" thickBot="1">
      <c r="C4" s="6" t="str">
        <f>'[1]Fondo 07-08'!C4</f>
        <v>fondo unico consolidato 2002</v>
      </c>
      <c r="D4" s="7">
        <f>'[1]Fondo 08-09'!D4</f>
        <v>0</v>
      </c>
      <c r="E4" s="8">
        <f>D4</f>
        <v>0</v>
      </c>
    </row>
    <row r="5" spans="1:5" ht="15.75" thickBot="1">
      <c r="A5" s="1">
        <v>1</v>
      </c>
      <c r="C5" s="114" t="s">
        <v>2</v>
      </c>
      <c r="D5" s="115"/>
      <c r="E5" s="116"/>
    </row>
    <row r="6" spans="1:5" ht="13.5" thickBot="1">
      <c r="A6" s="1">
        <v>1</v>
      </c>
      <c r="C6" s="9" t="s">
        <v>3</v>
      </c>
      <c r="D6" s="10"/>
      <c r="E6" s="11"/>
    </row>
    <row r="7" spans="1:5" ht="43.5" thickBot="1">
      <c r="A7" s="1">
        <v>1</v>
      </c>
      <c r="C7" s="12" t="s">
        <v>4</v>
      </c>
      <c r="D7" s="13">
        <f>'[1]Fondo 08-09'!E7</f>
        <v>0</v>
      </c>
      <c r="E7" s="14">
        <f>D7</f>
        <v>0</v>
      </c>
    </row>
    <row r="8" spans="1:5" ht="13.5" thickBot="1">
      <c r="A8" s="1">
        <v>1</v>
      </c>
      <c r="C8" s="15" t="s">
        <v>5</v>
      </c>
      <c r="D8" s="16"/>
      <c r="E8" s="17"/>
    </row>
    <row r="9" spans="1:5" ht="74.25" thickBot="1">
      <c r="A9" s="1">
        <v>1</v>
      </c>
      <c r="C9" s="18" t="s">
        <v>6</v>
      </c>
      <c r="D9" s="13">
        <f>'[1]Fondo 08-09'!E9</f>
        <v>0</v>
      </c>
      <c r="E9" s="14">
        <f>D9</f>
        <v>0</v>
      </c>
    </row>
    <row r="10" spans="1:5" ht="13.5" thickBot="1">
      <c r="A10" s="1">
        <v>1</v>
      </c>
      <c r="C10" s="19" t="s">
        <v>7</v>
      </c>
      <c r="D10" s="16"/>
      <c r="E10" s="16"/>
    </row>
    <row r="11" spans="1:5" ht="93.75" customHeight="1" thickBot="1">
      <c r="A11" s="1">
        <v>1</v>
      </c>
      <c r="C11" s="18" t="s">
        <v>8</v>
      </c>
      <c r="D11" s="13">
        <f>'[1]Fondo 08-09'!E11</f>
        <v>0</v>
      </c>
      <c r="E11" s="20">
        <f>D11</f>
        <v>0</v>
      </c>
    </row>
    <row r="12" spans="1:5" ht="13.5" thickBot="1">
      <c r="C12" s="21" t="str">
        <f>'[1]Fondo 07-08'!C12</f>
        <v>Art.8 comma 2 ccnl 2006-2007</v>
      </c>
      <c r="D12" s="18"/>
      <c r="E12" s="18"/>
    </row>
    <row r="13" spans="1:5" ht="67.5" customHeight="1" thickBot="1">
      <c r="C13" s="22" t="str">
        <f>'[1]Fondo 07-08'!C13</f>
        <v>2.gli enti a decorrere dal 31.12.2007 e avalere per l'anno 2008 incrementano le risorse con l'importo corrispondente allo 0,6 monte salari 2005, esclusa la quota relativa alla dirigenza, qualora il rapporto tra spesa del personale ed entrate correnti sia non superiore al 39%</v>
      </c>
      <c r="D13" s="23">
        <f>'[1]Fondo 08-09'!E13</f>
        <v>0</v>
      </c>
      <c r="E13" s="24">
        <f>D13</f>
        <v>0</v>
      </c>
    </row>
    <row r="14" spans="1:5" ht="13.5" hidden="1" thickBot="1">
      <c r="C14" s="25"/>
      <c r="D14" s="26"/>
      <c r="E14" s="27"/>
    </row>
    <row r="15" spans="1:5" ht="13.5" hidden="1" thickBot="1">
      <c r="C15" s="22"/>
      <c r="D15" s="28"/>
      <c r="E15" s="29"/>
    </row>
    <row r="16" spans="1:5" ht="26.25" thickBot="1">
      <c r="A16" s="1">
        <v>1</v>
      </c>
      <c r="C16" s="30" t="s">
        <v>9</v>
      </c>
      <c r="D16" s="31">
        <f>SUM(D6:D15)</f>
        <v>0</v>
      </c>
      <c r="E16" s="31">
        <v>6773.12</v>
      </c>
    </row>
    <row r="17" spans="1:6" s="32" customFormat="1" ht="6" customHeight="1" thickBot="1">
      <c r="A17" s="32">
        <f>A18</f>
        <v>1</v>
      </c>
      <c r="C17" s="33"/>
      <c r="D17" s="34"/>
      <c r="E17" s="34"/>
      <c r="F17" s="1"/>
    </row>
    <row r="18" spans="1:6" ht="20.25" thickBot="1">
      <c r="A18" s="1">
        <v>1</v>
      </c>
      <c r="C18" s="117" t="s">
        <v>10</v>
      </c>
      <c r="D18" s="118"/>
      <c r="E18" s="119"/>
    </row>
    <row r="19" spans="1:6" ht="13.5" thickBot="1">
      <c r="A19" s="1">
        <f>A20</f>
        <v>0</v>
      </c>
      <c r="C19" s="9" t="s">
        <v>11</v>
      </c>
      <c r="D19" s="35"/>
      <c r="E19" s="36"/>
    </row>
    <row r="20" spans="1:6" ht="74.25" thickBot="1">
      <c r="A20" s="1">
        <f>IF(SUM(D20:E20)&gt;0,1,0)</f>
        <v>0</v>
      </c>
      <c r="C20" s="22" t="s">
        <v>12</v>
      </c>
      <c r="D20" s="37">
        <f>'[1]Fondo 08-09'!D18</f>
        <v>0</v>
      </c>
      <c r="E20" s="38">
        <f>D20</f>
        <v>0</v>
      </c>
    </row>
    <row r="21" spans="1:6" ht="13.5" thickBot="1">
      <c r="A21" s="1">
        <f>A22</f>
        <v>0</v>
      </c>
      <c r="C21" s="39" t="s">
        <v>13</v>
      </c>
      <c r="D21" s="26"/>
      <c r="E21" s="27"/>
    </row>
    <row r="22" spans="1:6" ht="116.25" thickBot="1">
      <c r="A22" s="1">
        <f>IF(SUM(D22:E22)&gt;0,1,0)</f>
        <v>0</v>
      </c>
      <c r="C22" s="40" t="s">
        <v>14</v>
      </c>
      <c r="D22" s="37">
        <f>'[1]Fondo 08-09'!D20</f>
        <v>0</v>
      </c>
      <c r="E22" s="38">
        <f>D22</f>
        <v>0</v>
      </c>
    </row>
    <row r="23" spans="1:6" ht="13.5" thickBot="1">
      <c r="A23" s="1">
        <f>A24</f>
        <v>0</v>
      </c>
      <c r="C23" s="9" t="s">
        <v>15</v>
      </c>
      <c r="D23" s="26"/>
      <c r="E23" s="27"/>
    </row>
    <row r="24" spans="1:6" ht="96" thickBot="1">
      <c r="A24" s="1">
        <f>IF(SUM(D24:E24)&gt;0,1,0)</f>
        <v>0</v>
      </c>
      <c r="C24" s="41" t="s">
        <v>16</v>
      </c>
      <c r="D24" s="42">
        <f>'[1]Fondo 08-09'!E22</f>
        <v>0</v>
      </c>
      <c r="E24" s="43">
        <f>D24</f>
        <v>0</v>
      </c>
    </row>
    <row r="25" spans="1:6" ht="37.5" customHeight="1" thickBot="1">
      <c r="C25" s="44" t="str">
        <f>'[1]Fondo 07-08'!C23</f>
        <v>I risparmi derivanti dalla applicazione della disciplina dello straordinario di cui all'art. 14 po</v>
      </c>
      <c r="D25" s="13">
        <f>'[1]Fondo 08-09'!E23</f>
        <v>0</v>
      </c>
      <c r="E25" s="20">
        <f>D25</f>
        <v>0</v>
      </c>
    </row>
    <row r="26" spans="1:6" ht="13.5" thickBot="1">
      <c r="C26" s="44"/>
      <c r="D26" s="13"/>
      <c r="E26" s="20">
        <f>D26</f>
        <v>0</v>
      </c>
    </row>
    <row r="27" spans="1:6" ht="13.5" thickBot="1">
      <c r="C27" s="41" t="s">
        <v>17</v>
      </c>
      <c r="D27" s="45"/>
      <c r="E27" s="46"/>
    </row>
    <row r="28" spans="1:6" ht="54" customHeight="1" thickBot="1">
      <c r="C28" s="44"/>
      <c r="D28" s="13">
        <f>'[1]Fondo 08-09'!E25</f>
        <v>0</v>
      </c>
      <c r="E28" s="20">
        <v>584.48</v>
      </c>
    </row>
    <row r="29" spans="1:6" ht="26.25" thickBot="1">
      <c r="A29" s="1">
        <v>1</v>
      </c>
      <c r="C29" s="30" t="s">
        <v>18</v>
      </c>
      <c r="D29" s="47">
        <f>SUM(D20:D28)</f>
        <v>0</v>
      </c>
      <c r="E29" s="47">
        <f>SUM(E20:E28)</f>
        <v>584.48</v>
      </c>
    </row>
    <row r="30" spans="1:6" ht="29.25" customHeight="1" thickBot="1">
      <c r="A30" s="1">
        <v>1</v>
      </c>
      <c r="C30" s="48" t="s">
        <v>19</v>
      </c>
      <c r="D30" s="49">
        <f>'[1]Fondo Stabile 99-02'!$G$34+D29+D16</f>
        <v>0</v>
      </c>
      <c r="E30" s="49">
        <f>'[1]Fondo Stabile 99-02'!$G$34+E29+E16</f>
        <v>7357.6</v>
      </c>
    </row>
    <row r="31" spans="1:6" ht="4.5" customHeight="1" thickBot="1">
      <c r="A31" s="1">
        <v>1</v>
      </c>
      <c r="C31" s="50"/>
      <c r="D31" s="51"/>
      <c r="E31" s="51"/>
    </row>
    <row r="32" spans="1:6" ht="15.75" thickBot="1">
      <c r="A32" s="1">
        <v>1</v>
      </c>
      <c r="C32" s="114" t="s">
        <v>20</v>
      </c>
      <c r="D32" s="120"/>
      <c r="E32" s="121"/>
    </row>
    <row r="33" spans="1:5" ht="13.5" thickBot="1">
      <c r="A33" s="1">
        <f>A34</f>
        <v>0</v>
      </c>
      <c r="C33" s="9" t="s">
        <v>21</v>
      </c>
      <c r="D33" s="26"/>
      <c r="E33" s="27"/>
    </row>
    <row r="34" spans="1:5" ht="63.75" thickBot="1">
      <c r="A34" s="1">
        <f>IF(SUM(D34:E34)&gt;0,1,0)</f>
        <v>0</v>
      </c>
      <c r="C34" s="22" t="s">
        <v>22</v>
      </c>
      <c r="D34" s="42">
        <f>'[1]Fondo 08-09'!E31</f>
        <v>0</v>
      </c>
      <c r="E34" s="43"/>
    </row>
    <row r="35" spans="1:5" ht="13.5" thickBot="1">
      <c r="A35" s="1">
        <f>A36</f>
        <v>0</v>
      </c>
      <c r="C35" s="9" t="s">
        <v>23</v>
      </c>
      <c r="D35" s="26"/>
      <c r="E35" s="27"/>
    </row>
    <row r="36" spans="1:5" ht="74.25" thickBot="1">
      <c r="A36" s="1">
        <f>IF(SUM(D36:E36)&gt;0,1,0)</f>
        <v>0</v>
      </c>
      <c r="C36" s="22" t="s">
        <v>24</v>
      </c>
      <c r="D36" s="52"/>
      <c r="E36" s="52"/>
    </row>
    <row r="37" spans="1:5" ht="13.5" thickBot="1">
      <c r="A37" s="1">
        <f>A38</f>
        <v>0</v>
      </c>
      <c r="C37" s="9" t="s">
        <v>25</v>
      </c>
      <c r="D37" s="26"/>
      <c r="E37" s="27"/>
    </row>
    <row r="38" spans="1:5" ht="42.75" thickBot="1">
      <c r="A38" s="1">
        <f>IF(SUM(D38:E38)&gt;0,1,0)</f>
        <v>0</v>
      </c>
      <c r="C38" s="22" t="s">
        <v>26</v>
      </c>
      <c r="D38" s="42">
        <f>'[1]Fondo 08-09'!E35</f>
        <v>0</v>
      </c>
      <c r="E38" s="43"/>
    </row>
    <row r="39" spans="1:5" ht="13.5" thickBot="1">
      <c r="A39" s="1">
        <f>A40</f>
        <v>0</v>
      </c>
      <c r="C39" s="9" t="s">
        <v>27</v>
      </c>
      <c r="D39" s="26"/>
      <c r="E39" s="27"/>
    </row>
    <row r="40" spans="1:5" ht="63.75" thickBot="1">
      <c r="A40" s="1">
        <f>IF(SUM(D40:E40)&gt;0,1,0)</f>
        <v>0</v>
      </c>
      <c r="C40" s="22" t="s">
        <v>28</v>
      </c>
      <c r="D40" s="42">
        <f>'[1]Fondo 08-09'!E37</f>
        <v>0</v>
      </c>
      <c r="E40" s="43"/>
    </row>
    <row r="41" spans="1:5" ht="13.5" thickBot="1">
      <c r="A41" s="1">
        <f>A42</f>
        <v>0</v>
      </c>
      <c r="C41" s="9" t="s">
        <v>13</v>
      </c>
      <c r="D41" s="26"/>
      <c r="E41" s="27"/>
    </row>
    <row r="42" spans="1:5" ht="168.75" thickBot="1">
      <c r="A42" s="1">
        <f>IF(SUM(D42:E42)&gt;0,1,0)</f>
        <v>0</v>
      </c>
      <c r="C42" s="22" t="s">
        <v>29</v>
      </c>
      <c r="D42" s="42">
        <f>'[1]Fondo 08-09'!E39</f>
        <v>0</v>
      </c>
      <c r="E42" s="43"/>
    </row>
    <row r="43" spans="1:5" ht="13.5" hidden="1" thickBot="1">
      <c r="A43" s="1">
        <f>A44</f>
        <v>0</v>
      </c>
      <c r="C43" s="53" t="s">
        <v>30</v>
      </c>
      <c r="D43" s="26"/>
      <c r="E43" s="27"/>
    </row>
    <row r="44" spans="1:5" ht="64.5" hidden="1" thickBot="1">
      <c r="A44" s="1">
        <f>IF(SUM(D44:E44)&gt;0,1,0)</f>
        <v>0</v>
      </c>
      <c r="C44" s="54" t="s">
        <v>31</v>
      </c>
      <c r="D44" s="55"/>
      <c r="E44" s="52"/>
    </row>
    <row r="45" spans="1:5" ht="13.5" hidden="1" thickBot="1">
      <c r="C45" s="53" t="s">
        <v>32</v>
      </c>
      <c r="D45" s="26"/>
      <c r="E45" s="27"/>
    </row>
    <row r="46" spans="1:5" ht="127.5" hidden="1" thickBot="1">
      <c r="C46" s="54" t="s">
        <v>33</v>
      </c>
      <c r="D46" s="52"/>
      <c r="E46" s="52"/>
    </row>
    <row r="47" spans="1:5" ht="13.5" thickBot="1">
      <c r="C47" s="53" t="s">
        <v>34</v>
      </c>
      <c r="D47" s="26"/>
      <c r="E47" s="27"/>
    </row>
    <row r="48" spans="1:5" ht="210.75" customHeight="1" thickBot="1">
      <c r="C48" s="54" t="s">
        <v>35</v>
      </c>
      <c r="D48" s="42">
        <f>'[1]Fondo 08-09'!E48</f>
        <v>0</v>
      </c>
      <c r="E48" s="52"/>
    </row>
    <row r="49" spans="1:5" ht="18" customHeight="1" thickBot="1">
      <c r="C49" s="56" t="s">
        <v>36</v>
      </c>
      <c r="D49" s="26"/>
      <c r="E49" s="27"/>
    </row>
    <row r="50" spans="1:5" ht="261" customHeight="1" thickBot="1">
      <c r="C50" s="57" t="s">
        <v>37</v>
      </c>
      <c r="D50" s="52"/>
      <c r="E50" s="43"/>
    </row>
    <row r="51" spans="1:5" ht="18.75" customHeight="1" thickBot="1">
      <c r="A51" s="1">
        <v>1</v>
      </c>
      <c r="C51" s="58" t="s">
        <v>38</v>
      </c>
      <c r="D51" s="59">
        <f>IF('[1]Utilizzo 08-09'!D37&gt;0,'[1]Utilizzo 08-09'!D4,0)</f>
        <v>0</v>
      </c>
      <c r="E51" s="60">
        <f>IF('[1]Utilizzo 09-10'!D37&gt;0,'[1]Utilizzo 09-10'!D4,0)</f>
        <v>0</v>
      </c>
    </row>
    <row r="52" spans="1:5" ht="18.75" customHeight="1" thickBot="1">
      <c r="A52" s="1">
        <v>1</v>
      </c>
      <c r="C52" s="58" t="s">
        <v>39</v>
      </c>
      <c r="D52" s="59">
        <f>'[1]Fondo 08-09'!E50</f>
        <v>0</v>
      </c>
      <c r="E52" s="60">
        <f>IF(D60&gt;0,D61,0)</f>
        <v>0</v>
      </c>
    </row>
    <row r="53" spans="1:5" ht="26.25" thickBot="1">
      <c r="A53" s="1">
        <v>1</v>
      </c>
      <c r="C53" s="30" t="s">
        <v>40</v>
      </c>
      <c r="D53" s="61">
        <f>SUM(D33:D52)</f>
        <v>0</v>
      </c>
      <c r="E53" s="62">
        <f>SUM(E33:E52)</f>
        <v>0</v>
      </c>
    </row>
    <row r="54" spans="1:5">
      <c r="A54" s="1">
        <v>1</v>
      </c>
      <c r="D54" s="63"/>
      <c r="E54" s="63"/>
    </row>
    <row r="55" spans="1:5" ht="13.5" thickBot="1">
      <c r="A55" s="1">
        <v>1</v>
      </c>
      <c r="D55" s="63"/>
      <c r="E55" s="63"/>
    </row>
    <row r="56" spans="1:5" ht="26.25" customHeight="1" thickBot="1">
      <c r="A56" s="1">
        <v>1</v>
      </c>
      <c r="C56" s="64" t="s">
        <v>41</v>
      </c>
      <c r="D56" s="65">
        <f>D30+D53</f>
        <v>0</v>
      </c>
      <c r="E56" s="66">
        <f>E30+E53</f>
        <v>7357.6</v>
      </c>
    </row>
    <row r="57" spans="1:5" ht="13.5" thickBot="1">
      <c r="A57" s="1">
        <v>1</v>
      </c>
      <c r="D57" s="63"/>
      <c r="E57" s="63"/>
    </row>
    <row r="58" spans="1:5" ht="13.5" thickBot="1">
      <c r="A58" s="1">
        <v>1</v>
      </c>
      <c r="C58" s="106" t="s">
        <v>42</v>
      </c>
      <c r="D58" s="107"/>
      <c r="E58" s="108"/>
    </row>
    <row r="59" spans="1:5" ht="18" customHeight="1">
      <c r="A59" s="1">
        <v>1</v>
      </c>
      <c r="C59" s="67" t="s">
        <v>43</v>
      </c>
      <c r="D59" s="68">
        <f>'[1]Fondo Variabile 99-02'!E32</f>
        <v>0</v>
      </c>
      <c r="E59" s="69">
        <f>D59</f>
        <v>0</v>
      </c>
    </row>
    <row r="60" spans="1:5" ht="18" customHeight="1">
      <c r="A60" s="1">
        <v>1</v>
      </c>
      <c r="C60" s="70" t="s">
        <v>44</v>
      </c>
      <c r="D60" s="71">
        <f>'[1]Fondo 08-09'!E58</f>
        <v>0</v>
      </c>
      <c r="E60" s="72"/>
    </row>
    <row r="61" spans="1:5" ht="18" customHeight="1" thickBot="1">
      <c r="A61" s="1">
        <v>1</v>
      </c>
      <c r="C61" s="73" t="s">
        <v>45</v>
      </c>
      <c r="D61" s="74">
        <f>D59-D60</f>
        <v>0</v>
      </c>
      <c r="E61" s="75">
        <f>E59-E60</f>
        <v>0</v>
      </c>
    </row>
    <row r="62" spans="1:5">
      <c r="A62" s="1">
        <f>A63</f>
        <v>0</v>
      </c>
    </row>
    <row r="63" spans="1:5">
      <c r="A63" s="1">
        <f>A64</f>
        <v>0</v>
      </c>
    </row>
    <row r="64" spans="1:5">
      <c r="A64" s="1">
        <f>A65</f>
        <v>0</v>
      </c>
    </row>
    <row r="65" spans="1:5">
      <c r="A65" s="1">
        <f>A66</f>
        <v>0</v>
      </c>
      <c r="E65" s="76"/>
    </row>
  </sheetData>
  <mergeCells count="6">
    <mergeCell ref="C58:E58"/>
    <mergeCell ref="C1:E1"/>
    <mergeCell ref="C2:C3"/>
    <mergeCell ref="C5:E5"/>
    <mergeCell ref="C18:E18"/>
    <mergeCell ref="C32:E32"/>
  </mergeCells>
  <conditionalFormatting sqref="F7:F61">
    <cfRule type="cellIs" dxfId="7" priority="1" stopIfTrue="1" operator="greaterThan">
      <formula>254</formula>
    </cfRule>
  </conditionalFormatting>
  <printOptions horizontalCentered="1" verticalCentered="1"/>
  <pageMargins left="0.15748031496063" right="0.15748031496063" top="0.59055118110236204" bottom="0.70866141732283505" header="0.23622047244094502" footer="0.23622047244094502"/>
  <pageSetup paperSize="9" scale="42" orientation="portrait" r:id="rId1"/>
  <headerFooter alignWithMargins="0">
    <oddHeader>&amp;L&amp;"Tahoma,Normale"COMUNE DI &amp;C&amp;"Tahoma,Normale"&amp;12Scheda: Fondo 03-07</oddHeader>
    <oddFooter>&amp;L&amp;"Tahoma,Normale"&amp;9&amp;F&amp;C&amp;"Tahoma,Normale"&amp;11data creazione: 
data stampa: &amp;D-&amp;T&amp;R&amp;"Tahoma,Normale"&amp;11Pag. &amp;P di &amp;N</oddFooter>
  </headerFooter>
  <legacyDrawing r:id="rId2"/>
  <controls>
    <control shapeId="1026" r:id="rId3" name="CommandButton2"/>
    <control shapeId="1025" r:id="rId4" name="CommandButton1"/>
  </controls>
</worksheet>
</file>

<file path=xl/worksheets/sheet2.xml><?xml version="1.0" encoding="utf-8"?>
<worksheet xmlns="http://schemas.openxmlformats.org/spreadsheetml/2006/main" xmlns:r="http://schemas.openxmlformats.org/officeDocument/2006/relationships">
  <sheetPr codeName="Foglio14">
    <tabColor indexed="51"/>
    <pageSetUpPr fitToPage="1"/>
  </sheetPr>
  <dimension ref="A1:E38"/>
  <sheetViews>
    <sheetView topLeftCell="C7" workbookViewId="0">
      <selection activeCell="K15" sqref="K15"/>
    </sheetView>
  </sheetViews>
  <sheetFormatPr defaultRowHeight="12.75"/>
  <cols>
    <col min="1" max="2" width="9.140625" style="1" hidden="1" customWidth="1"/>
    <col min="3" max="3" width="38" style="1" customWidth="1"/>
    <col min="4" max="5" width="12.7109375" style="1" customWidth="1"/>
    <col min="6" max="16384" width="9.140625" style="1"/>
  </cols>
  <sheetData>
    <row r="1" spans="1:5" ht="18.75" thickBot="1">
      <c r="A1" s="1">
        <v>1</v>
      </c>
      <c r="C1" s="122" t="str">
        <f>"COMUNE DI "&amp;[1]PROGRAM!$D$6</f>
        <v xml:space="preserve">COMUNE DI </v>
      </c>
      <c r="D1" s="122"/>
      <c r="E1" s="122"/>
    </row>
    <row r="2" spans="1:5" ht="13.5" thickBot="1">
      <c r="A2" s="1">
        <v>1</v>
      </c>
      <c r="C2" s="77"/>
      <c r="D2" s="78" t="s">
        <v>0</v>
      </c>
      <c r="E2" s="78" t="s">
        <v>1</v>
      </c>
    </row>
    <row r="3" spans="1:5" ht="18.75" thickBot="1">
      <c r="A3" s="1">
        <v>1</v>
      </c>
      <c r="C3" s="79" t="s">
        <v>46</v>
      </c>
      <c r="D3" s="80">
        <v>2009</v>
      </c>
      <c r="E3" s="80">
        <f>D3+1</f>
        <v>2010</v>
      </c>
    </row>
    <row r="4" spans="1:5" ht="27" customHeight="1" thickBot="1">
      <c r="A4" s="1">
        <v>1</v>
      </c>
      <c r="C4" s="81" t="s">
        <v>47</v>
      </c>
      <c r="D4" s="82">
        <f>'[1]Fondo 09-10'!D56-'Utilizzo 09-10'!D37</f>
        <v>0</v>
      </c>
      <c r="E4" s="82">
        <f>'[1]Fondo 09-10'!E56-'Utilizzo 09-10'!E37</f>
        <v>-7357.5999999999995</v>
      </c>
    </row>
    <row r="5" spans="1:5" ht="27" customHeight="1" thickBot="1">
      <c r="A5" s="1">
        <v>1</v>
      </c>
      <c r="C5" s="83" t="s">
        <v>48</v>
      </c>
      <c r="D5" s="84" t="str">
        <f>IF(D8&lt;&gt;"",D8-D13,"Fondo PEO non costituito")</f>
        <v>Fondo PEO non costituito</v>
      </c>
      <c r="E5" s="84">
        <f>IF(E8&lt;&gt;"",E8-E13,"Fondo PEO non costituito")</f>
        <v>-10</v>
      </c>
    </row>
    <row r="6" spans="1:5" ht="13.5" thickBot="1">
      <c r="A6" s="1">
        <v>1</v>
      </c>
      <c r="C6" s="77"/>
      <c r="D6" s="85"/>
      <c r="E6" s="86"/>
    </row>
    <row r="7" spans="1:5" ht="18.75" thickBot="1">
      <c r="A7" s="1">
        <v>1</v>
      </c>
      <c r="C7" s="87" t="s">
        <v>49</v>
      </c>
      <c r="D7" s="80">
        <f>D3</f>
        <v>2009</v>
      </c>
      <c r="E7" s="80">
        <f>E3</f>
        <v>2010</v>
      </c>
    </row>
    <row r="8" spans="1:5" ht="26.25" thickBot="1">
      <c r="A8" s="1">
        <v>1</v>
      </c>
      <c r="C8" s="88" t="s">
        <v>50</v>
      </c>
      <c r="D8" s="89"/>
      <c r="E8" s="90">
        <v>5779.5</v>
      </c>
    </row>
    <row r="9" spans="1:5" ht="13.5" thickBot="1">
      <c r="A9" s="1">
        <v>1</v>
      </c>
      <c r="C9" s="91"/>
      <c r="D9" s="92"/>
      <c r="E9" s="86"/>
    </row>
    <row r="10" spans="1:5" ht="18.75" thickBot="1">
      <c r="A10" s="1">
        <v>1</v>
      </c>
      <c r="C10" s="93" t="s">
        <v>51</v>
      </c>
      <c r="D10" s="80">
        <f>D3</f>
        <v>2009</v>
      </c>
      <c r="E10" s="80">
        <f>E3</f>
        <v>2010</v>
      </c>
    </row>
    <row r="11" spans="1:5" ht="30" customHeight="1" thickBot="1">
      <c r="A11" s="1">
        <f>IF(SUM(D11:E11)&gt;0,1,0)</f>
        <v>0</v>
      </c>
      <c r="C11" s="94" t="s">
        <v>52</v>
      </c>
      <c r="D11" s="95">
        <f>'[1]Utilizzo 08-09'!E11</f>
        <v>0</v>
      </c>
      <c r="E11" s="95"/>
    </row>
    <row r="12" spans="1:5" ht="30" customHeight="1" thickBot="1">
      <c r="A12" s="1">
        <f>IF(SUM(D12:E12)&gt;0,1,0)</f>
        <v>1</v>
      </c>
      <c r="C12" s="94" t="s">
        <v>53</v>
      </c>
      <c r="D12" s="95">
        <f>'[1]Utilizzo 08-09'!E12</f>
        <v>0</v>
      </c>
      <c r="E12" s="95">
        <v>5789.5</v>
      </c>
    </row>
    <row r="13" spans="1:5" ht="35.1" customHeight="1" thickBot="1">
      <c r="A13" s="1">
        <v>1</v>
      </c>
      <c r="C13" s="96" t="s">
        <v>54</v>
      </c>
      <c r="D13" s="97">
        <f>SUM(D11:D12)</f>
        <v>0</v>
      </c>
      <c r="E13" s="97">
        <f>SUM(E11:E12)</f>
        <v>5789.5</v>
      </c>
    </row>
    <row r="14" spans="1:5" ht="30" customHeight="1" thickBot="1">
      <c r="A14" s="1">
        <f>IF(SUM(D14:E14)&gt;0,1,0)</f>
        <v>1</v>
      </c>
      <c r="C14" s="94" t="s">
        <v>55</v>
      </c>
      <c r="D14" s="95">
        <f>'[1]Utilizzo 08-09'!E14</f>
        <v>0</v>
      </c>
      <c r="E14" s="95">
        <v>990.36</v>
      </c>
    </row>
    <row r="15" spans="1:5" ht="64.5" thickBot="1">
      <c r="A15" s="1">
        <f>IF(SUM(D15:E15)&gt;0,1,0)</f>
        <v>0</v>
      </c>
      <c r="C15" s="98" t="s">
        <v>56</v>
      </c>
      <c r="D15" s="95">
        <f>'[1]Utilizzo 08-09'!E15</f>
        <v>0</v>
      </c>
      <c r="E15" s="95"/>
    </row>
    <row r="16" spans="1:5" ht="30" customHeight="1" thickBot="1">
      <c r="A16" s="1">
        <f>IF(SUM(D16:E16)&gt;0,1,0)</f>
        <v>0</v>
      </c>
      <c r="C16" s="98" t="s">
        <v>57</v>
      </c>
      <c r="D16" s="95">
        <f>'[1]Utilizzo 08-09'!E16</f>
        <v>0</v>
      </c>
      <c r="E16" s="95"/>
    </row>
    <row r="17" spans="1:5" ht="30" customHeight="1" thickBot="1">
      <c r="A17" s="1">
        <f>IF(SUM(D17:E17)&gt;0,1,0)</f>
        <v>0</v>
      </c>
      <c r="C17" s="98" t="s">
        <v>58</v>
      </c>
      <c r="D17" s="95">
        <f>'[1]Utilizzo 08-09'!E17</f>
        <v>0</v>
      </c>
      <c r="E17" s="95"/>
    </row>
    <row r="18" spans="1:5" ht="35.1" customHeight="1" thickBot="1">
      <c r="A18" s="1">
        <v>1</v>
      </c>
      <c r="C18" s="99" t="s">
        <v>59</v>
      </c>
      <c r="D18" s="100">
        <f>SUM(D13:D17)</f>
        <v>0</v>
      </c>
      <c r="E18" s="100">
        <f>SUM(E13:E17)</f>
        <v>6779.86</v>
      </c>
    </row>
    <row r="19" spans="1:5" ht="30" customHeight="1" thickBot="1">
      <c r="A19" s="1">
        <f t="shared" ref="A19:A28" si="0">IF(SUM(D19:E19)&gt;0,1,0)</f>
        <v>0</v>
      </c>
      <c r="C19" s="98" t="s">
        <v>60</v>
      </c>
      <c r="D19" s="95">
        <f>'[1]Utilizzo 08-09'!E19</f>
        <v>0</v>
      </c>
      <c r="E19" s="95"/>
    </row>
    <row r="20" spans="1:5" ht="30" customHeight="1" thickBot="1">
      <c r="A20" s="1">
        <f t="shared" si="0"/>
        <v>1</v>
      </c>
      <c r="C20" s="98" t="s">
        <v>61</v>
      </c>
      <c r="D20" s="95">
        <f>'[1]Utilizzo 08-09'!D20</f>
        <v>0</v>
      </c>
      <c r="E20" s="95">
        <v>314.55</v>
      </c>
    </row>
    <row r="21" spans="1:5" ht="30" customHeight="1" thickBot="1">
      <c r="A21" s="1">
        <f t="shared" si="0"/>
        <v>0</v>
      </c>
      <c r="C21" s="98" t="s">
        <v>62</v>
      </c>
      <c r="D21" s="95">
        <f>'[1]Utilizzo 08-09'!E21</f>
        <v>0</v>
      </c>
      <c r="E21" s="95"/>
    </row>
    <row r="22" spans="1:5" ht="30" customHeight="1" thickBot="1">
      <c r="A22" s="1">
        <f t="shared" si="0"/>
        <v>0</v>
      </c>
      <c r="C22" s="98" t="s">
        <v>63</v>
      </c>
      <c r="D22" s="95">
        <f>'[1]Utilizzo 08-09'!E22</f>
        <v>0</v>
      </c>
      <c r="E22" s="95"/>
    </row>
    <row r="23" spans="1:5" ht="30" customHeight="1" thickBot="1">
      <c r="A23" s="1">
        <f t="shared" si="0"/>
        <v>0</v>
      </c>
      <c r="C23" s="98" t="s">
        <v>64</v>
      </c>
      <c r="D23" s="95">
        <f>'[1]Utilizzo 08-09'!E23</f>
        <v>0</v>
      </c>
      <c r="E23" s="95"/>
    </row>
    <row r="24" spans="1:5" ht="30" customHeight="1" thickBot="1">
      <c r="A24" s="1">
        <f t="shared" si="0"/>
        <v>0</v>
      </c>
      <c r="C24" s="98" t="s">
        <v>65</v>
      </c>
      <c r="D24" s="95">
        <f>'[1]Utilizzo 08-09'!E24</f>
        <v>0</v>
      </c>
      <c r="E24" s="95"/>
    </row>
    <row r="25" spans="1:5" ht="30" customHeight="1" thickBot="1">
      <c r="A25" s="1">
        <f t="shared" si="0"/>
        <v>0</v>
      </c>
      <c r="C25" s="98" t="s">
        <v>66</v>
      </c>
      <c r="D25" s="95">
        <f>'[1]Utilizzo 08-09'!E25</f>
        <v>0</v>
      </c>
      <c r="E25" s="95"/>
    </row>
    <row r="26" spans="1:5" ht="30" customHeight="1" thickBot="1">
      <c r="A26" s="1">
        <f t="shared" si="0"/>
        <v>0</v>
      </c>
      <c r="C26" s="101" t="s">
        <v>67</v>
      </c>
      <c r="D26" s="95">
        <f>'[1]Utilizzo 08-09'!E26</f>
        <v>0</v>
      </c>
      <c r="E26" s="95"/>
    </row>
    <row r="27" spans="1:5" ht="30" customHeight="1" thickBot="1">
      <c r="A27" s="1">
        <f t="shared" si="0"/>
        <v>0</v>
      </c>
      <c r="C27" s="101" t="s">
        <v>68</v>
      </c>
      <c r="D27" s="95">
        <f>'[1]Utilizzo 08-09'!E27</f>
        <v>0</v>
      </c>
      <c r="E27" s="95"/>
    </row>
    <row r="28" spans="1:5" ht="30" customHeight="1" thickBot="1">
      <c r="A28" s="1">
        <f t="shared" si="0"/>
        <v>1</v>
      </c>
      <c r="C28" s="101" t="s">
        <v>69</v>
      </c>
      <c r="D28" s="95">
        <f>'[1]Utilizzo 08-09'!E28</f>
        <v>0</v>
      </c>
      <c r="E28" s="95">
        <v>263.19</v>
      </c>
    </row>
    <row r="29" spans="1:5" ht="35.1" customHeight="1" thickBot="1">
      <c r="A29" s="1">
        <v>1</v>
      </c>
      <c r="C29" s="102" t="s">
        <v>70</v>
      </c>
      <c r="D29" s="103">
        <f>SUM(D19:D28)</f>
        <v>0</v>
      </c>
      <c r="E29" s="103">
        <f>SUM(E19:E28)</f>
        <v>577.74</v>
      </c>
    </row>
    <row r="30" spans="1:5" ht="30" customHeight="1" thickBot="1">
      <c r="A30" s="1">
        <f>IF(SUM(D30:E30)&gt;0,1,0)</f>
        <v>0</v>
      </c>
      <c r="C30" s="101" t="s">
        <v>71</v>
      </c>
      <c r="D30" s="95">
        <f>'[1]Utilizzo 08-09'!E30</f>
        <v>0</v>
      </c>
      <c r="E30" s="95"/>
    </row>
    <row r="31" spans="1:5" ht="30" customHeight="1" thickBot="1">
      <c r="A31" s="1">
        <f>IF(SUM(D31:E31)&gt;0,1,0)</f>
        <v>0</v>
      </c>
      <c r="C31" s="101" t="s">
        <v>72</v>
      </c>
      <c r="D31" s="95">
        <f>'[1]Utilizzo 08-09'!E31</f>
        <v>0</v>
      </c>
      <c r="E31" s="95"/>
    </row>
    <row r="32" spans="1:5" ht="30" customHeight="1" thickBot="1">
      <c r="A32" s="1">
        <f>IF(SUM(D32:E32)&gt;0,1,0)</f>
        <v>0</v>
      </c>
      <c r="C32" s="101" t="s">
        <v>73</v>
      </c>
      <c r="D32" s="95">
        <f>'[1]Utilizzo 08-09'!E32</f>
        <v>0</v>
      </c>
      <c r="E32" s="95"/>
    </row>
    <row r="33" spans="1:5" ht="30" customHeight="1" thickBot="1">
      <c r="A33" s="1">
        <f>IF(SUM(D33:E33)&gt;0,1,0)</f>
        <v>0</v>
      </c>
      <c r="C33" s="101" t="s">
        <v>74</v>
      </c>
      <c r="D33" s="95">
        <f>'[1]Utilizzo 08-09'!E33</f>
        <v>0</v>
      </c>
      <c r="E33" s="95"/>
    </row>
    <row r="34" spans="1:5" ht="35.1" customHeight="1" thickBot="1">
      <c r="A34" s="1">
        <v>1</v>
      </c>
      <c r="C34" s="104" t="s">
        <v>75</v>
      </c>
      <c r="D34" s="103">
        <f>SUM(D30:D33)</f>
        <v>0</v>
      </c>
      <c r="E34" s="103">
        <f>SUM(E30:E33)</f>
        <v>0</v>
      </c>
    </row>
    <row r="35" spans="1:5" ht="30" customHeight="1" thickBot="1">
      <c r="A35" s="1">
        <f>IF(SUM(D35:E35)&gt;0,1,0)</f>
        <v>0</v>
      </c>
      <c r="C35" s="101" t="s">
        <v>76</v>
      </c>
      <c r="D35" s="95">
        <f>'[1]Utilizzo 08-09'!E35</f>
        <v>0</v>
      </c>
      <c r="E35" s="95"/>
    </row>
    <row r="36" spans="1:5" ht="30" customHeight="1" thickBot="1">
      <c r="A36" s="1">
        <f>IF(SUM(D36:E36)&gt;0,1,0)</f>
        <v>0</v>
      </c>
      <c r="C36" s="101" t="s">
        <v>77</v>
      </c>
      <c r="D36" s="95">
        <f>'[1]Utilizzo 08-09'!E36</f>
        <v>0</v>
      </c>
      <c r="E36" s="95"/>
    </row>
    <row r="37" spans="1:5" ht="35.1" customHeight="1" thickBot="1">
      <c r="A37" s="1">
        <v>1</v>
      </c>
      <c r="C37" s="105" t="s">
        <v>78</v>
      </c>
      <c r="D37" s="103">
        <f>D18+D29+D34+D35+D36</f>
        <v>0</v>
      </c>
      <c r="E37" s="103">
        <f>E18+E29+E34+E35+E36</f>
        <v>7357.5999999999995</v>
      </c>
    </row>
    <row r="38" spans="1:5">
      <c r="D38" s="63"/>
      <c r="E38" s="63"/>
    </row>
  </sheetData>
  <mergeCells count="1">
    <mergeCell ref="C1:E1"/>
  </mergeCells>
  <printOptions horizontalCentered="1" verticalCentered="1"/>
  <pageMargins left="0.15748031496063" right="0.15748031496063" top="0.59055118110236204" bottom="0.70866141732283505" header="0.23622047244094502" footer="0.23622047244094502"/>
  <pageSetup paperSize="9" orientation="portrait" r:id="rId1"/>
  <headerFooter alignWithMargins="0">
    <oddHeader>&amp;L&amp;"Tahoma,Normale"COMUNE DI &amp;C&amp;"Tahoma,Normale"&amp;12Scheda: Utilizzo 03-07</oddHeader>
    <oddFooter>&amp;L&amp;"Tahoma,Normale"&amp;9&amp;F&amp;C&amp;"Tahoma,Normale"&amp;11data creazione: 
data stampa: &amp;D-&amp;T&amp;R&amp;"Tahoma,Normale"&amp;11Pag. &amp;P di &amp;N</oddFooter>
  </headerFooter>
  <legacyDrawing r:id="rId2"/>
  <controls>
    <control shapeId="2050" r:id="rId3" name="CommandButton2"/>
    <control shapeId="2049" r:id="rId4" name="CommandButton1"/>
  </controls>
</worksheet>
</file>

<file path=xl/worksheets/sheet3.xml><?xml version="1.0" encoding="utf-8"?>
<worksheet xmlns="http://schemas.openxmlformats.org/spreadsheetml/2006/main" xmlns:r="http://schemas.openxmlformats.org/officeDocument/2006/relationships">
  <sheetPr codeName="Foglio15">
    <tabColor indexed="42"/>
    <pageSetUpPr fitToPage="1"/>
  </sheetPr>
  <dimension ref="A1:F65"/>
  <sheetViews>
    <sheetView topLeftCell="C1" zoomScaleNormal="100" workbookViewId="0">
      <pane ySplit="3" topLeftCell="A32" activePane="bottomLeft" state="frozen"/>
      <selection activeCell="C4" sqref="C4:E4"/>
      <selection pane="bottomLeft" activeCell="E3" sqref="E3"/>
    </sheetView>
  </sheetViews>
  <sheetFormatPr defaultRowHeight="12.75"/>
  <cols>
    <col min="1" max="2" width="0" style="1" hidden="1" customWidth="1"/>
    <col min="3" max="3" width="34.5703125" style="1" customWidth="1"/>
    <col min="4" max="4" width="14.85546875" style="1" customWidth="1"/>
    <col min="5" max="5" width="14.5703125" style="1" customWidth="1"/>
    <col min="6" max="16384" width="9.140625" style="1"/>
  </cols>
  <sheetData>
    <row r="1" spans="1:5" ht="18.75" customHeight="1" thickBot="1">
      <c r="C1" s="109" t="str">
        <f>"COMUNE DI "&amp;[1]PROGRAM!$D$6</f>
        <v xml:space="preserve">COMUNE DI </v>
      </c>
      <c r="D1" s="110"/>
      <c r="E1" s="111"/>
    </row>
    <row r="2" spans="1:5" ht="13.5" customHeight="1" thickBot="1">
      <c r="A2" s="1">
        <v>1</v>
      </c>
      <c r="C2" s="112"/>
      <c r="D2" s="2" t="s">
        <v>0</v>
      </c>
      <c r="E2" s="3" t="s">
        <v>1</v>
      </c>
    </row>
    <row r="3" spans="1:5" ht="15.75" customHeight="1" thickBot="1">
      <c r="A3" s="1">
        <v>1</v>
      </c>
      <c r="C3" s="113"/>
      <c r="D3" s="4">
        <v>2010</v>
      </c>
      <c r="E3" s="5">
        <v>2011</v>
      </c>
    </row>
    <row r="4" spans="1:5" ht="29.25" customHeight="1" thickBot="1">
      <c r="C4" s="6" t="str">
        <f>'[1]Fondo 07-08'!C4</f>
        <v>fondo unico consolidato 2002</v>
      </c>
      <c r="D4" s="7">
        <f>'[1]Fondo 08-09'!D4</f>
        <v>0</v>
      </c>
      <c r="E4" s="8">
        <f>D4</f>
        <v>0</v>
      </c>
    </row>
    <row r="5" spans="1:5" ht="15.75" thickBot="1">
      <c r="A5" s="1">
        <v>1</v>
      </c>
      <c r="C5" s="114" t="s">
        <v>2</v>
      </c>
      <c r="D5" s="115"/>
      <c r="E5" s="116"/>
    </row>
    <row r="6" spans="1:5" ht="13.5" thickBot="1">
      <c r="A6" s="1">
        <v>1</v>
      </c>
      <c r="C6" s="9" t="s">
        <v>3</v>
      </c>
      <c r="D6" s="10"/>
      <c r="E6" s="11"/>
    </row>
    <row r="7" spans="1:5" ht="43.5" thickBot="1">
      <c r="A7" s="1">
        <v>1</v>
      </c>
      <c r="C7" s="12" t="s">
        <v>4</v>
      </c>
      <c r="D7" s="13">
        <f>'[1]Fondo 08-09'!E7</f>
        <v>0</v>
      </c>
      <c r="E7" s="14">
        <f>D7</f>
        <v>0</v>
      </c>
    </row>
    <row r="8" spans="1:5" ht="13.5" thickBot="1">
      <c r="A8" s="1">
        <v>1</v>
      </c>
      <c r="C8" s="15" t="s">
        <v>5</v>
      </c>
      <c r="D8" s="16"/>
      <c r="E8" s="17"/>
    </row>
    <row r="9" spans="1:5" ht="74.25" thickBot="1">
      <c r="A9" s="1">
        <v>1</v>
      </c>
      <c r="C9" s="18" t="s">
        <v>6</v>
      </c>
      <c r="D9" s="13">
        <f>'[1]Fondo 08-09'!E9</f>
        <v>0</v>
      </c>
      <c r="E9" s="14">
        <f>D9</f>
        <v>0</v>
      </c>
    </row>
    <row r="10" spans="1:5" ht="13.5" thickBot="1">
      <c r="A10" s="1">
        <v>1</v>
      </c>
      <c r="C10" s="19" t="s">
        <v>7</v>
      </c>
      <c r="D10" s="16"/>
      <c r="E10" s="16"/>
    </row>
    <row r="11" spans="1:5" ht="93.75" customHeight="1" thickBot="1">
      <c r="A11" s="1">
        <v>1</v>
      </c>
      <c r="C11" s="18" t="s">
        <v>8</v>
      </c>
      <c r="D11" s="13">
        <f>'[1]Fondo 08-09'!E11</f>
        <v>0</v>
      </c>
      <c r="E11" s="20">
        <f>D11</f>
        <v>0</v>
      </c>
    </row>
    <row r="12" spans="1:5" ht="13.5" thickBot="1">
      <c r="C12" s="21" t="str">
        <f>'[1]Fondo 07-08'!C12</f>
        <v>Art.8 comma 2 ccnl 2006-2007</v>
      </c>
      <c r="D12" s="18"/>
      <c r="E12" s="18"/>
    </row>
    <row r="13" spans="1:5" ht="67.5" customHeight="1" thickBot="1">
      <c r="C13" s="22" t="str">
        <f>'[1]Fondo 07-08'!C13</f>
        <v>2.gli enti a decorrere dal 31.12.2007 e avalere per l'anno 2008 incrementano le risorse con l'importo corrispondente allo 0,6 monte salari 2005, esclusa la quota relativa alla dirigenza, qualora il rapporto tra spesa del personale ed entrate correnti sia non superiore al 39%</v>
      </c>
      <c r="D13" s="23">
        <f>'[1]Fondo 08-09'!E13</f>
        <v>0</v>
      </c>
      <c r="E13" s="24">
        <f>D13</f>
        <v>0</v>
      </c>
    </row>
    <row r="14" spans="1:5" ht="13.5" hidden="1" thickBot="1">
      <c r="C14" s="25"/>
      <c r="D14" s="26"/>
      <c r="E14" s="27"/>
    </row>
    <row r="15" spans="1:5" ht="13.5" hidden="1" thickBot="1">
      <c r="C15" s="22"/>
      <c r="D15" s="28"/>
      <c r="E15" s="29"/>
    </row>
    <row r="16" spans="1:5" ht="26.25" thickBot="1">
      <c r="A16" s="1">
        <v>1</v>
      </c>
      <c r="C16" s="30" t="s">
        <v>9</v>
      </c>
      <c r="D16" s="31">
        <f>SUM(D6:D15)</f>
        <v>0</v>
      </c>
      <c r="E16" s="31">
        <v>6773.12</v>
      </c>
    </row>
    <row r="17" spans="1:6" s="32" customFormat="1" ht="6" customHeight="1" thickBot="1">
      <c r="A17" s="32">
        <f>A18</f>
        <v>1</v>
      </c>
      <c r="C17" s="33"/>
      <c r="D17" s="34"/>
      <c r="E17" s="34"/>
      <c r="F17" s="1"/>
    </row>
    <row r="18" spans="1:6" ht="20.25" thickBot="1">
      <c r="A18" s="1">
        <v>1</v>
      </c>
      <c r="C18" s="117" t="s">
        <v>10</v>
      </c>
      <c r="D18" s="118"/>
      <c r="E18" s="119"/>
    </row>
    <row r="19" spans="1:6" ht="13.5" thickBot="1">
      <c r="A19" s="1">
        <f>A20</f>
        <v>0</v>
      </c>
      <c r="C19" s="9" t="s">
        <v>11</v>
      </c>
      <c r="D19" s="35"/>
      <c r="E19" s="36"/>
    </row>
    <row r="20" spans="1:6" ht="74.25" thickBot="1">
      <c r="A20" s="1">
        <f>IF(SUM(D20:E20)&gt;0,1,0)</f>
        <v>0</v>
      </c>
      <c r="C20" s="22" t="s">
        <v>12</v>
      </c>
      <c r="D20" s="37">
        <f>'[1]Fondo 08-09'!D18</f>
        <v>0</v>
      </c>
      <c r="E20" s="38">
        <f>D20</f>
        <v>0</v>
      </c>
    </row>
    <row r="21" spans="1:6" ht="13.5" thickBot="1">
      <c r="A21" s="1">
        <f>A22</f>
        <v>0</v>
      </c>
      <c r="C21" s="39" t="s">
        <v>13</v>
      </c>
      <c r="D21" s="26"/>
      <c r="E21" s="27"/>
    </row>
    <row r="22" spans="1:6" ht="116.25" thickBot="1">
      <c r="A22" s="1">
        <f>IF(SUM(D22:E22)&gt;0,1,0)</f>
        <v>0</v>
      </c>
      <c r="C22" s="40" t="s">
        <v>14</v>
      </c>
      <c r="D22" s="37">
        <f>'[1]Fondo 08-09'!D20</f>
        <v>0</v>
      </c>
      <c r="E22" s="38">
        <f>D22</f>
        <v>0</v>
      </c>
    </row>
    <row r="23" spans="1:6" ht="13.5" thickBot="1">
      <c r="A23" s="1">
        <f>A24</f>
        <v>0</v>
      </c>
      <c r="C23" s="9" t="s">
        <v>15</v>
      </c>
      <c r="D23" s="26"/>
      <c r="E23" s="27"/>
    </row>
    <row r="24" spans="1:6" ht="96" thickBot="1">
      <c r="A24" s="1">
        <f>IF(SUM(D24:E24)&gt;0,1,0)</f>
        <v>0</v>
      </c>
      <c r="C24" s="41" t="s">
        <v>16</v>
      </c>
      <c r="D24" s="42">
        <f>'[1]Fondo 08-09'!E22</f>
        <v>0</v>
      </c>
      <c r="E24" s="43">
        <f>D24</f>
        <v>0</v>
      </c>
    </row>
    <row r="25" spans="1:6" ht="37.5" customHeight="1" thickBot="1">
      <c r="C25" s="44" t="str">
        <f>'[1]Fondo 07-08'!C23</f>
        <v>I risparmi derivanti dalla applicazione della disciplina dello straordinario di cui all'art. 14 po</v>
      </c>
      <c r="D25" s="13">
        <f>'[1]Fondo 08-09'!E23</f>
        <v>0</v>
      </c>
      <c r="E25" s="20">
        <f>D25</f>
        <v>0</v>
      </c>
    </row>
    <row r="26" spans="1:6" ht="13.5" thickBot="1">
      <c r="C26" s="44"/>
      <c r="D26" s="13"/>
      <c r="E26" s="20">
        <f>D26</f>
        <v>0</v>
      </c>
    </row>
    <row r="27" spans="1:6" ht="13.5" thickBot="1">
      <c r="C27" s="41" t="s">
        <v>17</v>
      </c>
      <c r="D27" s="45"/>
      <c r="E27" s="46"/>
    </row>
    <row r="28" spans="1:6" ht="54" customHeight="1" thickBot="1">
      <c r="C28" s="44"/>
      <c r="D28" s="13">
        <f>'[1]Fondo 08-09'!E25</f>
        <v>0</v>
      </c>
      <c r="E28" s="20">
        <v>584.48</v>
      </c>
    </row>
    <row r="29" spans="1:6" ht="26.25" thickBot="1">
      <c r="A29" s="1">
        <v>1</v>
      </c>
      <c r="C29" s="30" t="s">
        <v>18</v>
      </c>
      <c r="D29" s="47">
        <f>SUM(D20:D28)</f>
        <v>0</v>
      </c>
      <c r="E29" s="47">
        <f>SUM(E20:E28)</f>
        <v>584.48</v>
      </c>
    </row>
    <row r="30" spans="1:6" ht="29.25" customHeight="1" thickBot="1">
      <c r="A30" s="1">
        <v>1</v>
      </c>
      <c r="C30" s="48" t="s">
        <v>19</v>
      </c>
      <c r="D30" s="49">
        <f>'[1]Fondo Stabile 99-02'!$G$34+D29+D16</f>
        <v>0</v>
      </c>
      <c r="E30" s="49">
        <f>'[1]Fondo Stabile 99-02'!$G$34+E29+E16</f>
        <v>7357.6</v>
      </c>
    </row>
    <row r="31" spans="1:6" ht="4.5" customHeight="1" thickBot="1">
      <c r="A31" s="1">
        <v>1</v>
      </c>
      <c r="C31" s="50"/>
      <c r="D31" s="51"/>
      <c r="E31" s="51"/>
    </row>
    <row r="32" spans="1:6" ht="15.75" thickBot="1">
      <c r="A32" s="1">
        <v>1</v>
      </c>
      <c r="C32" s="114" t="s">
        <v>20</v>
      </c>
      <c r="D32" s="120"/>
      <c r="E32" s="121"/>
    </row>
    <row r="33" spans="1:5" ht="13.5" thickBot="1">
      <c r="A33" s="1">
        <f>A34</f>
        <v>0</v>
      </c>
      <c r="C33" s="9" t="s">
        <v>21</v>
      </c>
      <c r="D33" s="26"/>
      <c r="E33" s="27"/>
    </row>
    <row r="34" spans="1:5" ht="63.75" thickBot="1">
      <c r="A34" s="1">
        <f>IF(SUM(D34:E34)&gt;0,1,0)</f>
        <v>0</v>
      </c>
      <c r="C34" s="22" t="s">
        <v>22</v>
      </c>
      <c r="D34" s="42">
        <f>'[1]Fondo 08-09'!E31</f>
        <v>0</v>
      </c>
      <c r="E34" s="43"/>
    </row>
    <row r="35" spans="1:5" ht="13.5" thickBot="1">
      <c r="A35" s="1">
        <f>A36</f>
        <v>0</v>
      </c>
      <c r="C35" s="9" t="s">
        <v>23</v>
      </c>
      <c r="D35" s="26"/>
      <c r="E35" s="27"/>
    </row>
    <row r="36" spans="1:5" ht="74.25" thickBot="1">
      <c r="A36" s="1">
        <f>IF(SUM(D36:E36)&gt;0,1,0)</f>
        <v>0</v>
      </c>
      <c r="C36" s="22" t="s">
        <v>24</v>
      </c>
      <c r="D36" s="52"/>
      <c r="E36" s="52"/>
    </row>
    <row r="37" spans="1:5" ht="13.5" thickBot="1">
      <c r="A37" s="1">
        <f>A38</f>
        <v>0</v>
      </c>
      <c r="C37" s="9" t="s">
        <v>25</v>
      </c>
      <c r="D37" s="26"/>
      <c r="E37" s="27"/>
    </row>
    <row r="38" spans="1:5" ht="42.75" thickBot="1">
      <c r="A38" s="1">
        <f>IF(SUM(D38:E38)&gt;0,1,0)</f>
        <v>0</v>
      </c>
      <c r="C38" s="22" t="s">
        <v>26</v>
      </c>
      <c r="D38" s="42">
        <f>'[1]Fondo 08-09'!E35</f>
        <v>0</v>
      </c>
      <c r="E38" s="43"/>
    </row>
    <row r="39" spans="1:5" ht="13.5" thickBot="1">
      <c r="A39" s="1">
        <f>A40</f>
        <v>0</v>
      </c>
      <c r="C39" s="9" t="s">
        <v>27</v>
      </c>
      <c r="D39" s="26"/>
      <c r="E39" s="27"/>
    </row>
    <row r="40" spans="1:5" ht="63.75" thickBot="1">
      <c r="A40" s="1">
        <f>IF(SUM(D40:E40)&gt;0,1,0)</f>
        <v>0</v>
      </c>
      <c r="C40" s="22" t="s">
        <v>28</v>
      </c>
      <c r="D40" s="42">
        <f>'[1]Fondo 08-09'!E37</f>
        <v>0</v>
      </c>
      <c r="E40" s="43"/>
    </row>
    <row r="41" spans="1:5" ht="13.5" thickBot="1">
      <c r="A41" s="1">
        <f>A42</f>
        <v>0</v>
      </c>
      <c r="C41" s="9" t="s">
        <v>13</v>
      </c>
      <c r="D41" s="26"/>
      <c r="E41" s="27"/>
    </row>
    <row r="42" spans="1:5" ht="168.75" thickBot="1">
      <c r="A42" s="1">
        <f>IF(SUM(D42:E42)&gt;0,1,0)</f>
        <v>0</v>
      </c>
      <c r="C42" s="22" t="s">
        <v>29</v>
      </c>
      <c r="D42" s="42">
        <f>'[1]Fondo 08-09'!E39</f>
        <v>0</v>
      </c>
      <c r="E42" s="43"/>
    </row>
    <row r="43" spans="1:5" ht="13.5" hidden="1" thickBot="1">
      <c r="A43" s="1">
        <f>A44</f>
        <v>0</v>
      </c>
      <c r="C43" s="53" t="s">
        <v>30</v>
      </c>
      <c r="D43" s="26"/>
      <c r="E43" s="27"/>
    </row>
    <row r="44" spans="1:5" ht="64.5" hidden="1" thickBot="1">
      <c r="A44" s="1">
        <f>IF(SUM(D44:E44)&gt;0,1,0)</f>
        <v>0</v>
      </c>
      <c r="C44" s="54" t="s">
        <v>31</v>
      </c>
      <c r="D44" s="55"/>
      <c r="E44" s="52"/>
    </row>
    <row r="45" spans="1:5" ht="13.5" hidden="1" thickBot="1">
      <c r="C45" s="53" t="s">
        <v>32</v>
      </c>
      <c r="D45" s="26"/>
      <c r="E45" s="27"/>
    </row>
    <row r="46" spans="1:5" ht="127.5" hidden="1" thickBot="1">
      <c r="C46" s="54" t="s">
        <v>33</v>
      </c>
      <c r="D46" s="52"/>
      <c r="E46" s="52"/>
    </row>
    <row r="47" spans="1:5" ht="13.5" thickBot="1">
      <c r="C47" s="53" t="s">
        <v>34</v>
      </c>
      <c r="D47" s="26"/>
      <c r="E47" s="27"/>
    </row>
    <row r="48" spans="1:5" ht="210.75" customHeight="1" thickBot="1">
      <c r="C48" s="54" t="s">
        <v>35</v>
      </c>
      <c r="D48" s="42">
        <f>'[1]Fondo 08-09'!E48</f>
        <v>0</v>
      </c>
      <c r="E48" s="52"/>
    </row>
    <row r="49" spans="1:5" ht="18" customHeight="1" thickBot="1">
      <c r="C49" s="56" t="s">
        <v>36</v>
      </c>
      <c r="D49" s="26"/>
      <c r="E49" s="27"/>
    </row>
    <row r="50" spans="1:5" ht="261" customHeight="1" thickBot="1">
      <c r="C50" s="57" t="s">
        <v>37</v>
      </c>
      <c r="D50" s="52"/>
      <c r="E50" s="43"/>
    </row>
    <row r="51" spans="1:5" ht="18.75" customHeight="1" thickBot="1">
      <c r="A51" s="1">
        <v>1</v>
      </c>
      <c r="C51" s="58" t="s">
        <v>38</v>
      </c>
      <c r="D51" s="59">
        <f>IF('[1]Utilizzo 08-09'!D37&gt;0,'[1]Utilizzo 08-09'!D4,0)</f>
        <v>0</v>
      </c>
      <c r="E51" s="60">
        <f>IF('[1]Utilizzo 09-10'!D37&gt;0,'[1]Utilizzo 09-10'!D4,0)</f>
        <v>0</v>
      </c>
    </row>
    <row r="52" spans="1:5" ht="18.75" customHeight="1" thickBot="1">
      <c r="A52" s="1">
        <v>1</v>
      </c>
      <c r="C52" s="58" t="s">
        <v>39</v>
      </c>
      <c r="D52" s="59">
        <f>'[1]Fondo 08-09'!E50</f>
        <v>0</v>
      </c>
      <c r="E52" s="60">
        <f>IF(D60&gt;0,D61,0)</f>
        <v>0</v>
      </c>
    </row>
    <row r="53" spans="1:5" ht="26.25" thickBot="1">
      <c r="A53" s="1">
        <v>1</v>
      </c>
      <c r="C53" s="30" t="s">
        <v>40</v>
      </c>
      <c r="D53" s="61">
        <f>SUM(D33:D52)</f>
        <v>0</v>
      </c>
      <c r="E53" s="62">
        <f>SUM(E33:E52)</f>
        <v>0</v>
      </c>
    </row>
    <row r="54" spans="1:5">
      <c r="A54" s="1">
        <v>1</v>
      </c>
      <c r="D54" s="63"/>
      <c r="E54" s="63"/>
    </row>
    <row r="55" spans="1:5" ht="13.5" thickBot="1">
      <c r="A55" s="1">
        <v>1</v>
      </c>
      <c r="D55" s="63"/>
      <c r="E55" s="63"/>
    </row>
    <row r="56" spans="1:5" ht="26.25" customHeight="1" thickBot="1">
      <c r="A56" s="1">
        <v>1</v>
      </c>
      <c r="C56" s="64" t="s">
        <v>41</v>
      </c>
      <c r="D56" s="65">
        <f>D30+D53</f>
        <v>0</v>
      </c>
      <c r="E56" s="66">
        <f>E30+E53</f>
        <v>7357.6</v>
      </c>
    </row>
    <row r="57" spans="1:5" ht="13.5" thickBot="1">
      <c r="A57" s="1">
        <v>1</v>
      </c>
      <c r="D57" s="63"/>
      <c r="E57" s="63"/>
    </row>
    <row r="58" spans="1:5" ht="13.5" thickBot="1">
      <c r="A58" s="1">
        <v>1</v>
      </c>
      <c r="C58" s="106" t="s">
        <v>42</v>
      </c>
      <c r="D58" s="107"/>
      <c r="E58" s="108"/>
    </row>
    <row r="59" spans="1:5" ht="18" customHeight="1">
      <c r="A59" s="1">
        <v>1</v>
      </c>
      <c r="C59" s="67" t="s">
        <v>43</v>
      </c>
      <c r="D59" s="68">
        <f>'[1]Fondo Variabile 99-02'!E32</f>
        <v>0</v>
      </c>
      <c r="E59" s="69">
        <f>D59</f>
        <v>0</v>
      </c>
    </row>
    <row r="60" spans="1:5" ht="18" customHeight="1">
      <c r="A60" s="1">
        <v>1</v>
      </c>
      <c r="C60" s="70" t="s">
        <v>44</v>
      </c>
      <c r="D60" s="71">
        <f>'[1]Fondo 08-09'!E58</f>
        <v>0</v>
      </c>
      <c r="E60" s="72"/>
    </row>
    <row r="61" spans="1:5" ht="18" customHeight="1" thickBot="1">
      <c r="A61" s="1">
        <v>1</v>
      </c>
      <c r="C61" s="73" t="s">
        <v>45</v>
      </c>
      <c r="D61" s="74">
        <f>D59-D60</f>
        <v>0</v>
      </c>
      <c r="E61" s="75">
        <f>E59-E60</f>
        <v>0</v>
      </c>
    </row>
    <row r="62" spans="1:5">
      <c r="A62" s="1">
        <f>A63</f>
        <v>0</v>
      </c>
    </row>
    <row r="63" spans="1:5">
      <c r="A63" s="1">
        <f>A64</f>
        <v>0</v>
      </c>
    </row>
    <row r="64" spans="1:5">
      <c r="A64" s="1">
        <f>A65</f>
        <v>0</v>
      </c>
    </row>
    <row r="65" spans="1:5">
      <c r="A65" s="1">
        <f>A66</f>
        <v>0</v>
      </c>
      <c r="E65" s="76"/>
    </row>
  </sheetData>
  <mergeCells count="6">
    <mergeCell ref="C58:E58"/>
    <mergeCell ref="C1:E1"/>
    <mergeCell ref="C2:C3"/>
    <mergeCell ref="C5:E5"/>
    <mergeCell ref="C18:E18"/>
    <mergeCell ref="C32:E32"/>
  </mergeCells>
  <conditionalFormatting sqref="F7:F61">
    <cfRule type="cellIs" dxfId="6" priority="1" stopIfTrue="1" operator="greaterThan">
      <formula>254</formula>
    </cfRule>
  </conditionalFormatting>
  <printOptions horizontalCentered="1" verticalCentered="1"/>
  <pageMargins left="0.15748031496063" right="0.15748031496063" top="0.59055118110236204" bottom="0.70866141732283505" header="0.23622047244094502" footer="0.23622047244094502"/>
  <pageSetup paperSize="9" scale="42" orientation="portrait" r:id="rId1"/>
  <headerFooter alignWithMargins="0">
    <oddHeader>&amp;L&amp;"Tahoma,Normale"COMUNE DI &amp;C&amp;"Tahoma,Normale"&amp;12Scheda: Fondo 03-07</oddHeader>
    <oddFooter>&amp;L&amp;"Tahoma,Normale"&amp;9&amp;F&amp;C&amp;"Tahoma,Normale"&amp;11data creazione: 
data stampa: &amp;D-&amp;T&amp;R&amp;"Tahoma,Normale"&amp;11Pag. &amp;P di &amp;N</oddFooter>
  </headerFooter>
  <legacyDrawing r:id="rId2"/>
  <controls>
    <control shapeId="12290" r:id="rId3" name="CommandButton2"/>
    <control shapeId="12289" r:id="rId4" name="CommandButton1"/>
  </controls>
</worksheet>
</file>

<file path=xl/worksheets/sheet4.xml><?xml version="1.0" encoding="utf-8"?>
<worksheet xmlns="http://schemas.openxmlformats.org/spreadsheetml/2006/main" xmlns:r="http://schemas.openxmlformats.org/officeDocument/2006/relationships">
  <sheetPr codeName="Foglio16">
    <tabColor indexed="51"/>
    <pageSetUpPr fitToPage="1"/>
  </sheetPr>
  <dimension ref="A1:E38"/>
  <sheetViews>
    <sheetView topLeftCell="C1" workbookViewId="0">
      <selection activeCell="J9" sqref="J9"/>
    </sheetView>
  </sheetViews>
  <sheetFormatPr defaultRowHeight="12.75"/>
  <cols>
    <col min="1" max="2" width="9.140625" style="1" hidden="1" customWidth="1"/>
    <col min="3" max="3" width="38" style="1" customWidth="1"/>
    <col min="4" max="5" width="12.7109375" style="1" customWidth="1"/>
    <col min="6" max="16384" width="9.140625" style="1"/>
  </cols>
  <sheetData>
    <row r="1" spans="1:5" ht="18.75" thickBot="1">
      <c r="A1" s="1">
        <v>1</v>
      </c>
      <c r="C1" s="122" t="str">
        <f>"COMUNE DI "&amp;[1]PROGRAM!$D$6</f>
        <v xml:space="preserve">COMUNE DI </v>
      </c>
      <c r="D1" s="122"/>
      <c r="E1" s="122"/>
    </row>
    <row r="2" spans="1:5" ht="13.5" thickBot="1">
      <c r="A2" s="1">
        <v>1</v>
      </c>
      <c r="C2" s="77"/>
      <c r="D2" s="78" t="s">
        <v>0</v>
      </c>
      <c r="E2" s="78" t="s">
        <v>1</v>
      </c>
    </row>
    <row r="3" spans="1:5" ht="18.75" thickBot="1">
      <c r="A3" s="1">
        <v>1</v>
      </c>
      <c r="C3" s="79" t="s">
        <v>46</v>
      </c>
      <c r="D3" s="80">
        <v>2010</v>
      </c>
      <c r="E3" s="80">
        <v>2011</v>
      </c>
    </row>
    <row r="4" spans="1:5" ht="27" customHeight="1" thickBot="1">
      <c r="A4" s="1">
        <v>1</v>
      </c>
      <c r="C4" s="81" t="s">
        <v>47</v>
      </c>
      <c r="D4" s="82">
        <f>'[1]Fondo 09-10'!D56-'Utilizzo 10-11'!D37</f>
        <v>0</v>
      </c>
      <c r="E4" s="82">
        <f>'[1]Fondo 09-10'!E56-'Utilizzo 10-11'!E37</f>
        <v>-7357.5999999999995</v>
      </c>
    </row>
    <row r="5" spans="1:5" ht="27" customHeight="1" thickBot="1">
      <c r="A5" s="1">
        <v>1</v>
      </c>
      <c r="C5" s="83" t="s">
        <v>48</v>
      </c>
      <c r="D5" s="84" t="str">
        <f>IF(D8&lt;&gt;"",D8-D13,"Fondo PEO non costituito")</f>
        <v>Fondo PEO non costituito</v>
      </c>
      <c r="E5" s="84">
        <f>IF(E8&lt;&gt;"",E8-E13,"Fondo PEO non costituito")</f>
        <v>-10</v>
      </c>
    </row>
    <row r="6" spans="1:5" ht="13.5" thickBot="1">
      <c r="A6" s="1">
        <v>1</v>
      </c>
      <c r="C6" s="77"/>
      <c r="D6" s="85"/>
      <c r="E6" s="86"/>
    </row>
    <row r="7" spans="1:5" ht="18.75" thickBot="1">
      <c r="A7" s="1">
        <v>1</v>
      </c>
      <c r="C7" s="87" t="s">
        <v>49</v>
      </c>
      <c r="D7" s="80">
        <f>D3</f>
        <v>2010</v>
      </c>
      <c r="E7" s="80">
        <f>E3</f>
        <v>2011</v>
      </c>
    </row>
    <row r="8" spans="1:5" ht="26.25" thickBot="1">
      <c r="A8" s="1">
        <v>1</v>
      </c>
      <c r="C8" s="88" t="s">
        <v>50</v>
      </c>
      <c r="D8" s="89"/>
      <c r="E8" s="90">
        <v>5779.5</v>
      </c>
    </row>
    <row r="9" spans="1:5" ht="13.5" thickBot="1">
      <c r="A9" s="1">
        <v>1</v>
      </c>
      <c r="C9" s="91"/>
      <c r="D9" s="92"/>
      <c r="E9" s="86"/>
    </row>
    <row r="10" spans="1:5" ht="18.75" thickBot="1">
      <c r="A10" s="1">
        <v>1</v>
      </c>
      <c r="C10" s="93" t="s">
        <v>51</v>
      </c>
      <c r="D10" s="80">
        <f>D3</f>
        <v>2010</v>
      </c>
      <c r="E10" s="80">
        <f>E3</f>
        <v>2011</v>
      </c>
    </row>
    <row r="11" spans="1:5" ht="30" customHeight="1" thickBot="1">
      <c r="A11" s="1">
        <f>IF(SUM(D11:E11)&gt;0,1,0)</f>
        <v>0</v>
      </c>
      <c r="C11" s="94" t="s">
        <v>52</v>
      </c>
      <c r="D11" s="95">
        <f>'[1]Utilizzo 08-09'!E11</f>
        <v>0</v>
      </c>
      <c r="E11" s="95"/>
    </row>
    <row r="12" spans="1:5" ht="30" customHeight="1" thickBot="1">
      <c r="A12" s="1">
        <f>IF(SUM(D12:E12)&gt;0,1,0)</f>
        <v>1</v>
      </c>
      <c r="C12" s="94" t="s">
        <v>53</v>
      </c>
      <c r="D12" s="95">
        <f>'[1]Utilizzo 08-09'!E12</f>
        <v>0</v>
      </c>
      <c r="E12" s="95">
        <v>5789.5</v>
      </c>
    </row>
    <row r="13" spans="1:5" ht="35.1" customHeight="1" thickBot="1">
      <c r="A13" s="1">
        <v>1</v>
      </c>
      <c r="C13" s="96" t="s">
        <v>54</v>
      </c>
      <c r="D13" s="97">
        <f>SUM(D11:D12)</f>
        <v>0</v>
      </c>
      <c r="E13" s="97">
        <f>SUM(E11:E12)</f>
        <v>5789.5</v>
      </c>
    </row>
    <row r="14" spans="1:5" ht="30" customHeight="1" thickBot="1">
      <c r="A14" s="1">
        <f>IF(SUM(D14:E14)&gt;0,1,0)</f>
        <v>1</v>
      </c>
      <c r="C14" s="94" t="s">
        <v>55</v>
      </c>
      <c r="D14" s="95">
        <f>'[1]Utilizzo 08-09'!E14</f>
        <v>0</v>
      </c>
      <c r="E14" s="95">
        <v>990.36</v>
      </c>
    </row>
    <row r="15" spans="1:5" ht="64.5" thickBot="1">
      <c r="A15" s="1">
        <f>IF(SUM(D15:E15)&gt;0,1,0)</f>
        <v>0</v>
      </c>
      <c r="C15" s="98" t="s">
        <v>56</v>
      </c>
      <c r="D15" s="95">
        <f>'[1]Utilizzo 08-09'!E15</f>
        <v>0</v>
      </c>
      <c r="E15" s="95"/>
    </row>
    <row r="16" spans="1:5" ht="30" customHeight="1" thickBot="1">
      <c r="A16" s="1">
        <f>IF(SUM(D16:E16)&gt;0,1,0)</f>
        <v>0</v>
      </c>
      <c r="C16" s="98" t="s">
        <v>57</v>
      </c>
      <c r="D16" s="95">
        <f>'[1]Utilizzo 08-09'!E16</f>
        <v>0</v>
      </c>
      <c r="E16" s="95"/>
    </row>
    <row r="17" spans="1:5" ht="30" customHeight="1" thickBot="1">
      <c r="A17" s="1">
        <f>IF(SUM(D17:E17)&gt;0,1,0)</f>
        <v>0</v>
      </c>
      <c r="C17" s="98" t="s">
        <v>58</v>
      </c>
      <c r="D17" s="95">
        <f>'[1]Utilizzo 08-09'!E17</f>
        <v>0</v>
      </c>
      <c r="E17" s="95"/>
    </row>
    <row r="18" spans="1:5" ht="35.1" customHeight="1" thickBot="1">
      <c r="A18" s="1">
        <v>1</v>
      </c>
      <c r="C18" s="99" t="s">
        <v>59</v>
      </c>
      <c r="D18" s="100">
        <f>SUM(D13:D17)</f>
        <v>0</v>
      </c>
      <c r="E18" s="100">
        <f>SUM(E13:E17)</f>
        <v>6779.86</v>
      </c>
    </row>
    <row r="19" spans="1:5" ht="30" customHeight="1" thickBot="1">
      <c r="A19" s="1">
        <f t="shared" ref="A19:A28" si="0">IF(SUM(D19:E19)&gt;0,1,0)</f>
        <v>0</v>
      </c>
      <c r="C19" s="98" t="s">
        <v>60</v>
      </c>
      <c r="D19" s="95">
        <f>'[1]Utilizzo 08-09'!E19</f>
        <v>0</v>
      </c>
      <c r="E19" s="95"/>
    </row>
    <row r="20" spans="1:5" ht="30" customHeight="1" thickBot="1">
      <c r="A20" s="1">
        <f t="shared" si="0"/>
        <v>1</v>
      </c>
      <c r="C20" s="98" t="s">
        <v>61</v>
      </c>
      <c r="D20" s="95">
        <f>'[1]Utilizzo 08-09'!D20</f>
        <v>0</v>
      </c>
      <c r="E20" s="95">
        <v>314.55</v>
      </c>
    </row>
    <row r="21" spans="1:5" ht="30" customHeight="1" thickBot="1">
      <c r="A21" s="1">
        <f t="shared" si="0"/>
        <v>0</v>
      </c>
      <c r="C21" s="98" t="s">
        <v>62</v>
      </c>
      <c r="D21" s="95">
        <f>'[1]Utilizzo 08-09'!E21</f>
        <v>0</v>
      </c>
      <c r="E21" s="95"/>
    </row>
    <row r="22" spans="1:5" ht="30" customHeight="1" thickBot="1">
      <c r="A22" s="1">
        <f t="shared" si="0"/>
        <v>0</v>
      </c>
      <c r="C22" s="98" t="s">
        <v>63</v>
      </c>
      <c r="D22" s="95">
        <f>'[1]Utilizzo 08-09'!E22</f>
        <v>0</v>
      </c>
      <c r="E22" s="95"/>
    </row>
    <row r="23" spans="1:5" ht="30" customHeight="1" thickBot="1">
      <c r="A23" s="1">
        <f t="shared" si="0"/>
        <v>0</v>
      </c>
      <c r="C23" s="98" t="s">
        <v>64</v>
      </c>
      <c r="D23" s="95">
        <f>'[1]Utilizzo 08-09'!E23</f>
        <v>0</v>
      </c>
      <c r="E23" s="95"/>
    </row>
    <row r="24" spans="1:5" ht="30" customHeight="1" thickBot="1">
      <c r="A24" s="1">
        <f t="shared" si="0"/>
        <v>0</v>
      </c>
      <c r="C24" s="98" t="s">
        <v>65</v>
      </c>
      <c r="D24" s="95">
        <f>'[1]Utilizzo 08-09'!E24</f>
        <v>0</v>
      </c>
      <c r="E24" s="95"/>
    </row>
    <row r="25" spans="1:5" ht="30" customHeight="1" thickBot="1">
      <c r="A25" s="1">
        <f t="shared" si="0"/>
        <v>0</v>
      </c>
      <c r="C25" s="98" t="s">
        <v>66</v>
      </c>
      <c r="D25" s="95">
        <f>'[1]Utilizzo 08-09'!E25</f>
        <v>0</v>
      </c>
      <c r="E25" s="95"/>
    </row>
    <row r="26" spans="1:5" ht="30" customHeight="1" thickBot="1">
      <c r="A26" s="1">
        <f t="shared" si="0"/>
        <v>0</v>
      </c>
      <c r="C26" s="101" t="s">
        <v>67</v>
      </c>
      <c r="D26" s="95">
        <f>'[1]Utilizzo 08-09'!E26</f>
        <v>0</v>
      </c>
      <c r="E26" s="95"/>
    </row>
    <row r="27" spans="1:5" ht="30" customHeight="1" thickBot="1">
      <c r="A27" s="1">
        <f t="shared" si="0"/>
        <v>0</v>
      </c>
      <c r="C27" s="101" t="s">
        <v>68</v>
      </c>
      <c r="D27" s="95">
        <f>'[1]Utilizzo 08-09'!E27</f>
        <v>0</v>
      </c>
      <c r="E27" s="95"/>
    </row>
    <row r="28" spans="1:5" ht="30" customHeight="1" thickBot="1">
      <c r="A28" s="1">
        <f t="shared" si="0"/>
        <v>1</v>
      </c>
      <c r="C28" s="101" t="s">
        <v>69</v>
      </c>
      <c r="D28" s="95">
        <f>'[1]Utilizzo 08-09'!E28</f>
        <v>0</v>
      </c>
      <c r="E28" s="95">
        <v>263.19</v>
      </c>
    </row>
    <row r="29" spans="1:5" ht="35.1" customHeight="1" thickBot="1">
      <c r="A29" s="1">
        <v>1</v>
      </c>
      <c r="C29" s="102" t="s">
        <v>70</v>
      </c>
      <c r="D29" s="103">
        <f>SUM(D19:D28)</f>
        <v>0</v>
      </c>
      <c r="E29" s="103">
        <f>SUM(E19:E28)</f>
        <v>577.74</v>
      </c>
    </row>
    <row r="30" spans="1:5" ht="30" customHeight="1" thickBot="1">
      <c r="A30" s="1">
        <f>IF(SUM(D30:E30)&gt;0,1,0)</f>
        <v>0</v>
      </c>
      <c r="C30" s="101" t="s">
        <v>71</v>
      </c>
      <c r="D30" s="95">
        <f>'[1]Utilizzo 08-09'!E30</f>
        <v>0</v>
      </c>
      <c r="E30" s="95"/>
    </row>
    <row r="31" spans="1:5" ht="30" customHeight="1" thickBot="1">
      <c r="A31" s="1">
        <f>IF(SUM(D31:E31)&gt;0,1,0)</f>
        <v>0</v>
      </c>
      <c r="C31" s="101" t="s">
        <v>72</v>
      </c>
      <c r="D31" s="95">
        <f>'[1]Utilizzo 08-09'!E31</f>
        <v>0</v>
      </c>
      <c r="E31" s="95"/>
    </row>
    <row r="32" spans="1:5" ht="30" customHeight="1" thickBot="1">
      <c r="A32" s="1">
        <f>IF(SUM(D32:E32)&gt;0,1,0)</f>
        <v>0</v>
      </c>
      <c r="C32" s="101" t="s">
        <v>73</v>
      </c>
      <c r="D32" s="95">
        <f>'[1]Utilizzo 08-09'!E32</f>
        <v>0</v>
      </c>
      <c r="E32" s="95"/>
    </row>
    <row r="33" spans="1:5" ht="30" customHeight="1" thickBot="1">
      <c r="A33" s="1">
        <f>IF(SUM(D33:E33)&gt;0,1,0)</f>
        <v>0</v>
      </c>
      <c r="C33" s="101" t="s">
        <v>74</v>
      </c>
      <c r="D33" s="95">
        <f>'[1]Utilizzo 08-09'!E33</f>
        <v>0</v>
      </c>
      <c r="E33" s="95"/>
    </row>
    <row r="34" spans="1:5" ht="35.1" customHeight="1" thickBot="1">
      <c r="A34" s="1">
        <v>1</v>
      </c>
      <c r="C34" s="104" t="s">
        <v>75</v>
      </c>
      <c r="D34" s="103">
        <f>SUM(D30:D33)</f>
        <v>0</v>
      </c>
      <c r="E34" s="103">
        <f>SUM(E30:E33)</f>
        <v>0</v>
      </c>
    </row>
    <row r="35" spans="1:5" ht="30" customHeight="1" thickBot="1">
      <c r="A35" s="1">
        <f>IF(SUM(D35:E35)&gt;0,1,0)</f>
        <v>0</v>
      </c>
      <c r="C35" s="101" t="s">
        <v>76</v>
      </c>
      <c r="D35" s="95">
        <f>'[1]Utilizzo 08-09'!E35</f>
        <v>0</v>
      </c>
      <c r="E35" s="95"/>
    </row>
    <row r="36" spans="1:5" ht="30" customHeight="1" thickBot="1">
      <c r="A36" s="1">
        <f>IF(SUM(D36:E36)&gt;0,1,0)</f>
        <v>0</v>
      </c>
      <c r="C36" s="101" t="s">
        <v>77</v>
      </c>
      <c r="D36" s="95">
        <f>'[1]Utilizzo 08-09'!E36</f>
        <v>0</v>
      </c>
      <c r="E36" s="95"/>
    </row>
    <row r="37" spans="1:5" ht="35.1" customHeight="1" thickBot="1">
      <c r="A37" s="1">
        <v>1</v>
      </c>
      <c r="C37" s="105" t="s">
        <v>78</v>
      </c>
      <c r="D37" s="103">
        <f>D18+D29+D34+D35+D36</f>
        <v>0</v>
      </c>
      <c r="E37" s="103">
        <f>E18+E29+E34+E35+E36</f>
        <v>7357.5999999999995</v>
      </c>
    </row>
    <row r="38" spans="1:5">
      <c r="D38" s="63"/>
      <c r="E38" s="63"/>
    </row>
  </sheetData>
  <mergeCells count="1">
    <mergeCell ref="C1:E1"/>
  </mergeCells>
  <printOptions horizontalCentered="1" verticalCentered="1"/>
  <pageMargins left="0.15748031496063" right="0.15748031496063" top="0.59055118110236204" bottom="0.70866141732283505" header="0.23622047244094502" footer="0.23622047244094502"/>
  <pageSetup paperSize="9" orientation="portrait" r:id="rId1"/>
  <headerFooter alignWithMargins="0">
    <oddHeader>&amp;L&amp;"Tahoma,Normale"COMUNE DI &amp;C&amp;"Tahoma,Normale"&amp;12Scheda: Utilizzo 03-07</oddHeader>
    <oddFooter>&amp;L&amp;"Tahoma,Normale"&amp;9&amp;F&amp;C&amp;"Tahoma,Normale"&amp;11data creazione: 
data stampa: &amp;D-&amp;T&amp;R&amp;"Tahoma,Normale"&amp;11Pag. &amp;P di &amp;N</oddFooter>
  </headerFooter>
  <legacyDrawing r:id="rId2"/>
  <controls>
    <control shapeId="13314" r:id="rId3" name="CommandButton2"/>
    <control shapeId="13313" r:id="rId4" name="CommandButton1"/>
  </controls>
</worksheet>
</file>

<file path=xl/worksheets/sheet5.xml><?xml version="1.0" encoding="utf-8"?>
<worksheet xmlns="http://schemas.openxmlformats.org/spreadsheetml/2006/main" xmlns:r="http://schemas.openxmlformats.org/officeDocument/2006/relationships">
  <sheetPr codeName="Foglio17">
    <tabColor indexed="42"/>
    <pageSetUpPr fitToPage="1"/>
  </sheetPr>
  <dimension ref="A1:F65"/>
  <sheetViews>
    <sheetView topLeftCell="C1" zoomScaleNormal="100" workbookViewId="0">
      <pane ySplit="3" topLeftCell="A4" activePane="bottomLeft" state="frozen"/>
      <selection activeCell="C4" sqref="C4:E4"/>
      <selection pane="bottomLeft" activeCell="I9" sqref="I9"/>
    </sheetView>
  </sheetViews>
  <sheetFormatPr defaultRowHeight="12.75"/>
  <cols>
    <col min="1" max="2" width="0" style="1" hidden="1" customWidth="1"/>
    <col min="3" max="3" width="34.5703125" style="1" customWidth="1"/>
    <col min="4" max="4" width="14.85546875" style="1" customWidth="1"/>
    <col min="5" max="5" width="14.5703125" style="1" customWidth="1"/>
    <col min="6" max="16384" width="9.140625" style="1"/>
  </cols>
  <sheetData>
    <row r="1" spans="1:5" ht="18.75" customHeight="1" thickBot="1">
      <c r="C1" s="109" t="str">
        <f>"COMUNE DI "&amp;[1]PROGRAM!$D$6</f>
        <v xml:space="preserve">COMUNE DI </v>
      </c>
      <c r="D1" s="110"/>
      <c r="E1" s="111"/>
    </row>
    <row r="2" spans="1:5" ht="13.5" customHeight="1" thickBot="1">
      <c r="A2" s="1">
        <v>1</v>
      </c>
      <c r="C2" s="112"/>
      <c r="D2" s="2" t="s">
        <v>0</v>
      </c>
      <c r="E2" s="3" t="s">
        <v>1</v>
      </c>
    </row>
    <row r="3" spans="1:5" ht="15.75" customHeight="1" thickBot="1">
      <c r="A3" s="1">
        <v>1</v>
      </c>
      <c r="C3" s="113"/>
      <c r="D3" s="4">
        <v>2011</v>
      </c>
      <c r="E3" s="5">
        <v>2012</v>
      </c>
    </row>
    <row r="4" spans="1:5" ht="29.25" customHeight="1" thickBot="1">
      <c r="C4" s="6" t="str">
        <f>'[1]Fondo 07-08'!C4</f>
        <v>fondo unico consolidato 2002</v>
      </c>
      <c r="D4" s="7">
        <f>'[1]Fondo 08-09'!D4</f>
        <v>0</v>
      </c>
      <c r="E4" s="8">
        <f>D4</f>
        <v>0</v>
      </c>
    </row>
    <row r="5" spans="1:5" ht="15.75" thickBot="1">
      <c r="A5" s="1">
        <v>1</v>
      </c>
      <c r="C5" s="114" t="s">
        <v>2</v>
      </c>
      <c r="D5" s="115"/>
      <c r="E5" s="116"/>
    </row>
    <row r="6" spans="1:5" ht="13.5" thickBot="1">
      <c r="A6" s="1">
        <v>1</v>
      </c>
      <c r="C6" s="9" t="s">
        <v>3</v>
      </c>
      <c r="D6" s="10"/>
      <c r="E6" s="11"/>
    </row>
    <row r="7" spans="1:5" ht="43.5" thickBot="1">
      <c r="A7" s="1">
        <v>1</v>
      </c>
      <c r="C7" s="12" t="s">
        <v>4</v>
      </c>
      <c r="D7" s="13">
        <f>'[1]Fondo 08-09'!E7</f>
        <v>0</v>
      </c>
      <c r="E7" s="14">
        <f>D7</f>
        <v>0</v>
      </c>
    </row>
    <row r="8" spans="1:5" ht="13.5" thickBot="1">
      <c r="A8" s="1">
        <v>1</v>
      </c>
      <c r="C8" s="15" t="s">
        <v>5</v>
      </c>
      <c r="D8" s="16"/>
      <c r="E8" s="17"/>
    </row>
    <row r="9" spans="1:5" ht="74.25" thickBot="1">
      <c r="A9" s="1">
        <v>1</v>
      </c>
      <c r="C9" s="18" t="s">
        <v>6</v>
      </c>
      <c r="D9" s="13">
        <f>'[1]Fondo 08-09'!E9</f>
        <v>0</v>
      </c>
      <c r="E9" s="14">
        <f>D9</f>
        <v>0</v>
      </c>
    </row>
    <row r="10" spans="1:5" ht="13.5" thickBot="1">
      <c r="A10" s="1">
        <v>1</v>
      </c>
      <c r="C10" s="19" t="s">
        <v>7</v>
      </c>
      <c r="D10" s="16"/>
      <c r="E10" s="16"/>
    </row>
    <row r="11" spans="1:5" ht="93.75" customHeight="1" thickBot="1">
      <c r="A11" s="1">
        <v>1</v>
      </c>
      <c r="C11" s="18" t="s">
        <v>8</v>
      </c>
      <c r="D11" s="13">
        <f>'[1]Fondo 08-09'!E11</f>
        <v>0</v>
      </c>
      <c r="E11" s="20">
        <f>D11</f>
        <v>0</v>
      </c>
    </row>
    <row r="12" spans="1:5" ht="13.5" thickBot="1">
      <c r="C12" s="21" t="str">
        <f>'[1]Fondo 07-08'!C12</f>
        <v>Art.8 comma 2 ccnl 2006-2007</v>
      </c>
      <c r="D12" s="18"/>
      <c r="E12" s="18"/>
    </row>
    <row r="13" spans="1:5" ht="67.5" customHeight="1" thickBot="1">
      <c r="C13" s="22" t="str">
        <f>'[1]Fondo 07-08'!C13</f>
        <v>2.gli enti a decorrere dal 31.12.2007 e avalere per l'anno 2008 incrementano le risorse con l'importo corrispondente allo 0,6 monte salari 2005, esclusa la quota relativa alla dirigenza, qualora il rapporto tra spesa del personale ed entrate correnti sia non superiore al 39%</v>
      </c>
      <c r="D13" s="23">
        <f>'[1]Fondo 08-09'!E13</f>
        <v>0</v>
      </c>
      <c r="E13" s="24">
        <f>D13</f>
        <v>0</v>
      </c>
    </row>
    <row r="14" spans="1:5" ht="13.5" hidden="1" thickBot="1">
      <c r="C14" s="25"/>
      <c r="D14" s="26"/>
      <c r="E14" s="27"/>
    </row>
    <row r="15" spans="1:5" ht="13.5" hidden="1" thickBot="1">
      <c r="C15" s="22"/>
      <c r="D15" s="28"/>
      <c r="E15" s="29"/>
    </row>
    <row r="16" spans="1:5" ht="26.25" thickBot="1">
      <c r="A16" s="1">
        <v>1</v>
      </c>
      <c r="C16" s="30" t="s">
        <v>9</v>
      </c>
      <c r="D16" s="31">
        <f>SUM(D6:D15)</f>
        <v>0</v>
      </c>
      <c r="E16" s="31">
        <v>6773.12</v>
      </c>
    </row>
    <row r="17" spans="1:6" s="32" customFormat="1" ht="6" customHeight="1" thickBot="1">
      <c r="A17" s="32">
        <f>A18</f>
        <v>1</v>
      </c>
      <c r="C17" s="33"/>
      <c r="D17" s="34"/>
      <c r="E17" s="34"/>
      <c r="F17" s="1"/>
    </row>
    <row r="18" spans="1:6" ht="20.25" thickBot="1">
      <c r="A18" s="1">
        <v>1</v>
      </c>
      <c r="C18" s="117" t="s">
        <v>10</v>
      </c>
      <c r="D18" s="118"/>
      <c r="E18" s="119"/>
    </row>
    <row r="19" spans="1:6" ht="13.5" thickBot="1">
      <c r="A19" s="1">
        <f>A20</f>
        <v>0</v>
      </c>
      <c r="C19" s="9" t="s">
        <v>11</v>
      </c>
      <c r="D19" s="35"/>
      <c r="E19" s="36"/>
    </row>
    <row r="20" spans="1:6" ht="74.25" thickBot="1">
      <c r="A20" s="1">
        <f>IF(SUM(D20:E20)&gt;0,1,0)</f>
        <v>0</v>
      </c>
      <c r="C20" s="22" t="s">
        <v>12</v>
      </c>
      <c r="D20" s="37">
        <f>'[1]Fondo 08-09'!D18</f>
        <v>0</v>
      </c>
      <c r="E20" s="38">
        <f>D20</f>
        <v>0</v>
      </c>
    </row>
    <row r="21" spans="1:6" ht="13.5" thickBot="1">
      <c r="A21" s="1">
        <f>A22</f>
        <v>0</v>
      </c>
      <c r="C21" s="39" t="s">
        <v>13</v>
      </c>
      <c r="D21" s="26"/>
      <c r="E21" s="27"/>
    </row>
    <row r="22" spans="1:6" ht="116.25" thickBot="1">
      <c r="A22" s="1">
        <f>IF(SUM(D22:E22)&gt;0,1,0)</f>
        <v>0</v>
      </c>
      <c r="C22" s="40" t="s">
        <v>14</v>
      </c>
      <c r="D22" s="37">
        <f>'[1]Fondo 08-09'!D20</f>
        <v>0</v>
      </c>
      <c r="E22" s="38">
        <f>D22</f>
        <v>0</v>
      </c>
    </row>
    <row r="23" spans="1:6" ht="13.5" thickBot="1">
      <c r="A23" s="1">
        <f>A24</f>
        <v>0</v>
      </c>
      <c r="C23" s="9" t="s">
        <v>15</v>
      </c>
      <c r="D23" s="26"/>
      <c r="E23" s="27"/>
    </row>
    <row r="24" spans="1:6" ht="96" thickBot="1">
      <c r="A24" s="1">
        <f>IF(SUM(D24:E24)&gt;0,1,0)</f>
        <v>0</v>
      </c>
      <c r="C24" s="41" t="s">
        <v>16</v>
      </c>
      <c r="D24" s="42">
        <f>'[1]Fondo 08-09'!E22</f>
        <v>0</v>
      </c>
      <c r="E24" s="43">
        <f>D24</f>
        <v>0</v>
      </c>
    </row>
    <row r="25" spans="1:6" ht="37.5" customHeight="1" thickBot="1">
      <c r="C25" s="44" t="str">
        <f>'[1]Fondo 07-08'!C23</f>
        <v>I risparmi derivanti dalla applicazione della disciplina dello straordinario di cui all'art. 14 po</v>
      </c>
      <c r="D25" s="13">
        <f>'[1]Fondo 08-09'!E23</f>
        <v>0</v>
      </c>
      <c r="E25" s="20">
        <f>D25</f>
        <v>0</v>
      </c>
    </row>
    <row r="26" spans="1:6" ht="13.5" thickBot="1">
      <c r="C26" s="44"/>
      <c r="D26" s="13"/>
      <c r="E26" s="20">
        <f>D26</f>
        <v>0</v>
      </c>
    </row>
    <row r="27" spans="1:6" ht="13.5" thickBot="1">
      <c r="C27" s="41" t="s">
        <v>17</v>
      </c>
      <c r="D27" s="45"/>
      <c r="E27" s="46"/>
    </row>
    <row r="28" spans="1:6" ht="54" customHeight="1" thickBot="1">
      <c r="C28" s="44"/>
      <c r="D28" s="13">
        <f>'[1]Fondo 08-09'!E25</f>
        <v>0</v>
      </c>
      <c r="E28" s="20">
        <v>584.48</v>
      </c>
    </row>
    <row r="29" spans="1:6" ht="26.25" thickBot="1">
      <c r="A29" s="1">
        <v>1</v>
      </c>
      <c r="C29" s="30" t="s">
        <v>18</v>
      </c>
      <c r="D29" s="47">
        <f>SUM(D20:D28)</f>
        <v>0</v>
      </c>
      <c r="E29" s="47">
        <f>SUM(E20:E28)</f>
        <v>584.48</v>
      </c>
    </row>
    <row r="30" spans="1:6" ht="29.25" customHeight="1" thickBot="1">
      <c r="A30" s="1">
        <v>1</v>
      </c>
      <c r="C30" s="48" t="s">
        <v>19</v>
      </c>
      <c r="D30" s="49">
        <f>'[1]Fondo Stabile 99-02'!$G$34+D29+D16</f>
        <v>0</v>
      </c>
      <c r="E30" s="49">
        <f>'[1]Fondo Stabile 99-02'!$G$34+E29+E16</f>
        <v>7357.6</v>
      </c>
    </row>
    <row r="31" spans="1:6" ht="4.5" customHeight="1" thickBot="1">
      <c r="A31" s="1">
        <v>1</v>
      </c>
      <c r="C31" s="50"/>
      <c r="D31" s="51"/>
      <c r="E31" s="51"/>
    </row>
    <row r="32" spans="1:6" ht="15.75" thickBot="1">
      <c r="A32" s="1">
        <v>1</v>
      </c>
      <c r="C32" s="114" t="s">
        <v>20</v>
      </c>
      <c r="D32" s="120"/>
      <c r="E32" s="121"/>
    </row>
    <row r="33" spans="1:5" ht="13.5" thickBot="1">
      <c r="A33" s="1">
        <f>A34</f>
        <v>0</v>
      </c>
      <c r="C33" s="9" t="s">
        <v>21</v>
      </c>
      <c r="D33" s="26"/>
      <c r="E33" s="27"/>
    </row>
    <row r="34" spans="1:5" ht="63.75" thickBot="1">
      <c r="A34" s="1">
        <f>IF(SUM(D34:E34)&gt;0,1,0)</f>
        <v>0</v>
      </c>
      <c r="C34" s="22" t="s">
        <v>22</v>
      </c>
      <c r="D34" s="42">
        <f>'[1]Fondo 08-09'!E31</f>
        <v>0</v>
      </c>
      <c r="E34" s="43"/>
    </row>
    <row r="35" spans="1:5" ht="13.5" thickBot="1">
      <c r="A35" s="1">
        <f>A36</f>
        <v>0</v>
      </c>
      <c r="C35" s="9" t="s">
        <v>23</v>
      </c>
      <c r="D35" s="26"/>
      <c r="E35" s="27"/>
    </row>
    <row r="36" spans="1:5" ht="74.25" thickBot="1">
      <c r="A36" s="1">
        <f>IF(SUM(D36:E36)&gt;0,1,0)</f>
        <v>0</v>
      </c>
      <c r="C36" s="22" t="s">
        <v>24</v>
      </c>
      <c r="D36" s="52"/>
      <c r="E36" s="52"/>
    </row>
    <row r="37" spans="1:5" ht="13.5" thickBot="1">
      <c r="A37" s="1">
        <f>A38</f>
        <v>0</v>
      </c>
      <c r="C37" s="9" t="s">
        <v>25</v>
      </c>
      <c r="D37" s="26"/>
      <c r="E37" s="27"/>
    </row>
    <row r="38" spans="1:5" ht="42.75" thickBot="1">
      <c r="A38" s="1">
        <f>IF(SUM(D38:E38)&gt;0,1,0)</f>
        <v>0</v>
      </c>
      <c r="C38" s="22" t="s">
        <v>26</v>
      </c>
      <c r="D38" s="42">
        <f>'[1]Fondo 08-09'!E35</f>
        <v>0</v>
      </c>
      <c r="E38" s="43"/>
    </row>
    <row r="39" spans="1:5" ht="13.5" thickBot="1">
      <c r="A39" s="1">
        <f>A40</f>
        <v>0</v>
      </c>
      <c r="C39" s="9" t="s">
        <v>27</v>
      </c>
      <c r="D39" s="26"/>
      <c r="E39" s="27"/>
    </row>
    <row r="40" spans="1:5" ht="63.75" thickBot="1">
      <c r="A40" s="1">
        <f>IF(SUM(D40:E40)&gt;0,1,0)</f>
        <v>0</v>
      </c>
      <c r="C40" s="22" t="s">
        <v>28</v>
      </c>
      <c r="D40" s="42">
        <f>'[1]Fondo 08-09'!E37</f>
        <v>0</v>
      </c>
      <c r="E40" s="43"/>
    </row>
    <row r="41" spans="1:5" ht="13.5" thickBot="1">
      <c r="A41" s="1">
        <f>A42</f>
        <v>0</v>
      </c>
      <c r="C41" s="9" t="s">
        <v>13</v>
      </c>
      <c r="D41" s="26"/>
      <c r="E41" s="27"/>
    </row>
    <row r="42" spans="1:5" ht="168.75" thickBot="1">
      <c r="A42" s="1">
        <f>IF(SUM(D42:E42)&gt;0,1,0)</f>
        <v>0</v>
      </c>
      <c r="C42" s="22" t="s">
        <v>29</v>
      </c>
      <c r="D42" s="42">
        <f>'[1]Fondo 08-09'!E39</f>
        <v>0</v>
      </c>
      <c r="E42" s="43"/>
    </row>
    <row r="43" spans="1:5" ht="13.5" hidden="1" thickBot="1">
      <c r="A43" s="1">
        <f>A44</f>
        <v>0</v>
      </c>
      <c r="C43" s="53" t="s">
        <v>30</v>
      </c>
      <c r="D43" s="26"/>
      <c r="E43" s="27"/>
    </row>
    <row r="44" spans="1:5" ht="64.5" hidden="1" thickBot="1">
      <c r="A44" s="1">
        <f>IF(SUM(D44:E44)&gt;0,1,0)</f>
        <v>0</v>
      </c>
      <c r="C44" s="54" t="s">
        <v>31</v>
      </c>
      <c r="D44" s="55"/>
      <c r="E44" s="52"/>
    </row>
    <row r="45" spans="1:5" ht="13.5" hidden="1" thickBot="1">
      <c r="C45" s="53" t="s">
        <v>32</v>
      </c>
      <c r="D45" s="26"/>
      <c r="E45" s="27"/>
    </row>
    <row r="46" spans="1:5" ht="127.5" hidden="1" thickBot="1">
      <c r="C46" s="54" t="s">
        <v>33</v>
      </c>
      <c r="D46" s="52"/>
      <c r="E46" s="52"/>
    </row>
    <row r="47" spans="1:5" ht="13.5" thickBot="1">
      <c r="C47" s="53" t="s">
        <v>34</v>
      </c>
      <c r="D47" s="26"/>
      <c r="E47" s="27"/>
    </row>
    <row r="48" spans="1:5" ht="210.75" customHeight="1" thickBot="1">
      <c r="C48" s="54" t="s">
        <v>35</v>
      </c>
      <c r="D48" s="42">
        <f>'[1]Fondo 08-09'!E48</f>
        <v>0</v>
      </c>
      <c r="E48" s="52"/>
    </row>
    <row r="49" spans="1:5" ht="18" customHeight="1" thickBot="1">
      <c r="C49" s="56" t="s">
        <v>36</v>
      </c>
      <c r="D49" s="26"/>
      <c r="E49" s="27"/>
    </row>
    <row r="50" spans="1:5" ht="261" customHeight="1" thickBot="1">
      <c r="C50" s="57" t="s">
        <v>37</v>
      </c>
      <c r="D50" s="52"/>
      <c r="E50" s="43"/>
    </row>
    <row r="51" spans="1:5" ht="18.75" customHeight="1" thickBot="1">
      <c r="A51" s="1">
        <v>1</v>
      </c>
      <c r="C51" s="58" t="s">
        <v>38</v>
      </c>
      <c r="D51" s="59">
        <f>IF('[1]Utilizzo 08-09'!D37&gt;0,'[1]Utilizzo 08-09'!D4,0)</f>
        <v>0</v>
      </c>
      <c r="E51" s="60">
        <f>IF('[1]Utilizzo 09-10'!D37&gt;0,'[1]Utilizzo 09-10'!D4,0)</f>
        <v>0</v>
      </c>
    </row>
    <row r="52" spans="1:5" ht="18.75" customHeight="1" thickBot="1">
      <c r="A52" s="1">
        <v>1</v>
      </c>
      <c r="C52" s="58" t="s">
        <v>39</v>
      </c>
      <c r="D52" s="59">
        <f>'[1]Fondo 08-09'!E50</f>
        <v>0</v>
      </c>
      <c r="E52" s="60">
        <f>IF(D60&gt;0,D61,0)</f>
        <v>0</v>
      </c>
    </row>
    <row r="53" spans="1:5" ht="26.25" thickBot="1">
      <c r="A53" s="1">
        <v>1</v>
      </c>
      <c r="C53" s="30" t="s">
        <v>40</v>
      </c>
      <c r="D53" s="61">
        <f>SUM(D33:D52)</f>
        <v>0</v>
      </c>
      <c r="E53" s="62">
        <f>SUM(E33:E52)</f>
        <v>0</v>
      </c>
    </row>
    <row r="54" spans="1:5">
      <c r="A54" s="1">
        <v>1</v>
      </c>
      <c r="D54" s="63"/>
      <c r="E54" s="63"/>
    </row>
    <row r="55" spans="1:5" ht="13.5" thickBot="1">
      <c r="A55" s="1">
        <v>1</v>
      </c>
      <c r="D55" s="63"/>
      <c r="E55" s="63"/>
    </row>
    <row r="56" spans="1:5" ht="26.25" customHeight="1" thickBot="1">
      <c r="A56" s="1">
        <v>1</v>
      </c>
      <c r="C56" s="64" t="s">
        <v>41</v>
      </c>
      <c r="D56" s="65">
        <f>D30+D53</f>
        <v>0</v>
      </c>
      <c r="E56" s="66">
        <f>E30+E53</f>
        <v>7357.6</v>
      </c>
    </row>
    <row r="57" spans="1:5" ht="13.5" thickBot="1">
      <c r="A57" s="1">
        <v>1</v>
      </c>
      <c r="D57" s="63"/>
      <c r="E57" s="63"/>
    </row>
    <row r="58" spans="1:5" ht="13.5" thickBot="1">
      <c r="A58" s="1">
        <v>1</v>
      </c>
      <c r="C58" s="106" t="s">
        <v>42</v>
      </c>
      <c r="D58" s="107"/>
      <c r="E58" s="108"/>
    </row>
    <row r="59" spans="1:5" ht="18" customHeight="1">
      <c r="A59" s="1">
        <v>1</v>
      </c>
      <c r="C59" s="67" t="s">
        <v>43</v>
      </c>
      <c r="D59" s="68">
        <f>'[1]Fondo Variabile 99-02'!E32</f>
        <v>0</v>
      </c>
      <c r="E59" s="69">
        <f>D59</f>
        <v>0</v>
      </c>
    </row>
    <row r="60" spans="1:5" ht="18" customHeight="1">
      <c r="A60" s="1">
        <v>1</v>
      </c>
      <c r="C60" s="70" t="s">
        <v>44</v>
      </c>
      <c r="D60" s="71">
        <f>'[1]Fondo 08-09'!E58</f>
        <v>0</v>
      </c>
      <c r="E60" s="72"/>
    </row>
    <row r="61" spans="1:5" ht="18" customHeight="1" thickBot="1">
      <c r="A61" s="1">
        <v>1</v>
      </c>
      <c r="C61" s="73" t="s">
        <v>45</v>
      </c>
      <c r="D61" s="74">
        <f>D59-D60</f>
        <v>0</v>
      </c>
      <c r="E61" s="75">
        <f>E59-E60</f>
        <v>0</v>
      </c>
    </row>
    <row r="62" spans="1:5">
      <c r="A62" s="1">
        <f>A63</f>
        <v>0</v>
      </c>
    </row>
    <row r="63" spans="1:5">
      <c r="A63" s="1">
        <f>A64</f>
        <v>0</v>
      </c>
    </row>
    <row r="64" spans="1:5">
      <c r="A64" s="1">
        <f>A65</f>
        <v>0</v>
      </c>
    </row>
    <row r="65" spans="1:5">
      <c r="A65" s="1">
        <f>A66</f>
        <v>0</v>
      </c>
      <c r="E65" s="76"/>
    </row>
  </sheetData>
  <mergeCells count="6">
    <mergeCell ref="C58:E58"/>
    <mergeCell ref="C1:E1"/>
    <mergeCell ref="C2:C3"/>
    <mergeCell ref="C5:E5"/>
    <mergeCell ref="C18:E18"/>
    <mergeCell ref="C32:E32"/>
  </mergeCells>
  <conditionalFormatting sqref="F7:F61">
    <cfRule type="cellIs" dxfId="5" priority="1" stopIfTrue="1" operator="greaterThan">
      <formula>254</formula>
    </cfRule>
  </conditionalFormatting>
  <printOptions horizontalCentered="1" verticalCentered="1"/>
  <pageMargins left="0.15748031496063" right="0.15748031496063" top="0.59055118110236204" bottom="0.70866141732283505" header="0.23622047244094502" footer="0.23622047244094502"/>
  <pageSetup paperSize="9" scale="42" orientation="portrait" r:id="rId1"/>
  <headerFooter alignWithMargins="0">
    <oddHeader>&amp;L&amp;"Tahoma,Normale"COMUNE DI &amp;C&amp;"Tahoma,Normale"&amp;12Scheda: Fondo 03-07</oddHeader>
    <oddFooter>&amp;L&amp;"Tahoma,Normale"&amp;9&amp;F&amp;C&amp;"Tahoma,Normale"&amp;11data creazione: 
data stampa: &amp;D-&amp;T&amp;R&amp;"Tahoma,Normale"&amp;11Pag. &amp;P di &amp;N</oddFooter>
  </headerFooter>
  <legacyDrawing r:id="rId2"/>
  <controls>
    <control shapeId="14338" r:id="rId3" name="CommandButton2"/>
    <control shapeId="14337" r:id="rId4" name="CommandButton1"/>
  </controls>
</worksheet>
</file>

<file path=xl/worksheets/sheet6.xml><?xml version="1.0" encoding="utf-8"?>
<worksheet xmlns="http://schemas.openxmlformats.org/spreadsheetml/2006/main" xmlns:r="http://schemas.openxmlformats.org/officeDocument/2006/relationships">
  <sheetPr codeName="Foglio18">
    <tabColor indexed="51"/>
    <pageSetUpPr fitToPage="1"/>
  </sheetPr>
  <dimension ref="A1:E38"/>
  <sheetViews>
    <sheetView topLeftCell="C1" workbookViewId="0">
      <selection activeCell="N12" sqref="N12"/>
    </sheetView>
  </sheetViews>
  <sheetFormatPr defaultRowHeight="12.75"/>
  <cols>
    <col min="1" max="2" width="9.140625" style="1" hidden="1" customWidth="1"/>
    <col min="3" max="3" width="38" style="1" customWidth="1"/>
    <col min="4" max="5" width="12.7109375" style="1" customWidth="1"/>
    <col min="6" max="16384" width="9.140625" style="1"/>
  </cols>
  <sheetData>
    <row r="1" spans="1:5" ht="18.75" thickBot="1">
      <c r="A1" s="1">
        <v>1</v>
      </c>
      <c r="C1" s="122" t="str">
        <f>"COMUNE DI "&amp;[1]PROGRAM!$D$6</f>
        <v xml:space="preserve">COMUNE DI </v>
      </c>
      <c r="D1" s="122"/>
      <c r="E1" s="122"/>
    </row>
    <row r="2" spans="1:5" ht="13.5" thickBot="1">
      <c r="A2" s="1">
        <v>1</v>
      </c>
      <c r="C2" s="77"/>
      <c r="D2" s="78" t="s">
        <v>0</v>
      </c>
      <c r="E2" s="78" t="s">
        <v>1</v>
      </c>
    </row>
    <row r="3" spans="1:5" ht="18.75" thickBot="1">
      <c r="A3" s="1">
        <v>1</v>
      </c>
      <c r="C3" s="79" t="s">
        <v>46</v>
      </c>
      <c r="D3" s="80">
        <v>2011</v>
      </c>
      <c r="E3" s="80">
        <v>2012</v>
      </c>
    </row>
    <row r="4" spans="1:5" ht="27" customHeight="1" thickBot="1">
      <c r="A4" s="1">
        <v>1</v>
      </c>
      <c r="C4" s="81" t="s">
        <v>47</v>
      </c>
      <c r="D4" s="82">
        <f>'[1]Fondo 09-10'!D56-'utilizzo 11-12'!D37</f>
        <v>0</v>
      </c>
      <c r="E4" s="82">
        <f>'[1]Fondo 09-10'!E56-'utilizzo 11-12'!E37</f>
        <v>-7357.5999999999995</v>
      </c>
    </row>
    <row r="5" spans="1:5" ht="27" customHeight="1" thickBot="1">
      <c r="A5" s="1">
        <v>1</v>
      </c>
      <c r="C5" s="83" t="s">
        <v>48</v>
      </c>
      <c r="D5" s="84" t="str">
        <f>IF(D8&lt;&gt;"",D8-D13,"Fondo PEO non costituito")</f>
        <v>Fondo PEO non costituito</v>
      </c>
      <c r="E5" s="84">
        <f>IF(E8&lt;&gt;"",E8-E13,"Fondo PEO non costituito")</f>
        <v>-10</v>
      </c>
    </row>
    <row r="6" spans="1:5" ht="13.5" thickBot="1">
      <c r="A6" s="1">
        <v>1</v>
      </c>
      <c r="C6" s="77"/>
      <c r="D6" s="85"/>
      <c r="E6" s="86"/>
    </row>
    <row r="7" spans="1:5" ht="18.75" thickBot="1">
      <c r="A7" s="1">
        <v>1</v>
      </c>
      <c r="C7" s="87" t="s">
        <v>49</v>
      </c>
      <c r="D7" s="80">
        <f>D3</f>
        <v>2011</v>
      </c>
      <c r="E7" s="80">
        <f>E3</f>
        <v>2012</v>
      </c>
    </row>
    <row r="8" spans="1:5" ht="26.25" thickBot="1">
      <c r="A8" s="1">
        <v>1</v>
      </c>
      <c r="C8" s="88" t="s">
        <v>50</v>
      </c>
      <c r="D8" s="89"/>
      <c r="E8" s="90">
        <v>5779.5</v>
      </c>
    </row>
    <row r="9" spans="1:5" ht="13.5" thickBot="1">
      <c r="A9" s="1">
        <v>1</v>
      </c>
      <c r="C9" s="91"/>
      <c r="D9" s="92"/>
      <c r="E9" s="86"/>
    </row>
    <row r="10" spans="1:5" ht="18.75" thickBot="1">
      <c r="A10" s="1">
        <v>1</v>
      </c>
      <c r="C10" s="93" t="s">
        <v>51</v>
      </c>
      <c r="D10" s="80">
        <f>D3</f>
        <v>2011</v>
      </c>
      <c r="E10" s="80">
        <f>E3</f>
        <v>2012</v>
      </c>
    </row>
    <row r="11" spans="1:5" ht="30" customHeight="1" thickBot="1">
      <c r="A11" s="1">
        <f>IF(SUM(D11:E11)&gt;0,1,0)</f>
        <v>0</v>
      </c>
      <c r="C11" s="94" t="s">
        <v>52</v>
      </c>
      <c r="D11" s="95">
        <f>'[1]Utilizzo 08-09'!E11</f>
        <v>0</v>
      </c>
      <c r="E11" s="95"/>
    </row>
    <row r="12" spans="1:5" ht="30" customHeight="1" thickBot="1">
      <c r="A12" s="1">
        <f>IF(SUM(D12:E12)&gt;0,1,0)</f>
        <v>1</v>
      </c>
      <c r="C12" s="94" t="s">
        <v>53</v>
      </c>
      <c r="D12" s="95">
        <f>'[1]Utilizzo 08-09'!E12</f>
        <v>0</v>
      </c>
      <c r="E12" s="95">
        <v>5789.5</v>
      </c>
    </row>
    <row r="13" spans="1:5" ht="35.1" customHeight="1" thickBot="1">
      <c r="A13" s="1">
        <v>1</v>
      </c>
      <c r="C13" s="96" t="s">
        <v>54</v>
      </c>
      <c r="D13" s="97">
        <f>SUM(D11:D12)</f>
        <v>0</v>
      </c>
      <c r="E13" s="97">
        <f>SUM(E11:E12)</f>
        <v>5789.5</v>
      </c>
    </row>
    <row r="14" spans="1:5" ht="30" customHeight="1" thickBot="1">
      <c r="A14" s="1">
        <f>IF(SUM(D14:E14)&gt;0,1,0)</f>
        <v>1</v>
      </c>
      <c r="C14" s="94" t="s">
        <v>55</v>
      </c>
      <c r="D14" s="95">
        <f>'[1]Utilizzo 08-09'!E14</f>
        <v>0</v>
      </c>
      <c r="E14" s="95">
        <v>990.36</v>
      </c>
    </row>
    <row r="15" spans="1:5" ht="64.5" thickBot="1">
      <c r="A15" s="1">
        <f>IF(SUM(D15:E15)&gt;0,1,0)</f>
        <v>0</v>
      </c>
      <c r="C15" s="98" t="s">
        <v>56</v>
      </c>
      <c r="D15" s="95">
        <f>'[1]Utilizzo 08-09'!E15</f>
        <v>0</v>
      </c>
      <c r="E15" s="95"/>
    </row>
    <row r="16" spans="1:5" ht="30" customHeight="1" thickBot="1">
      <c r="A16" s="1">
        <f>IF(SUM(D16:E16)&gt;0,1,0)</f>
        <v>0</v>
      </c>
      <c r="C16" s="98" t="s">
        <v>57</v>
      </c>
      <c r="D16" s="95">
        <f>'[1]Utilizzo 08-09'!E16</f>
        <v>0</v>
      </c>
      <c r="E16" s="95"/>
    </row>
    <row r="17" spans="1:5" ht="30" customHeight="1" thickBot="1">
      <c r="A17" s="1">
        <f>IF(SUM(D17:E17)&gt;0,1,0)</f>
        <v>0</v>
      </c>
      <c r="C17" s="98" t="s">
        <v>58</v>
      </c>
      <c r="D17" s="95">
        <f>'[1]Utilizzo 08-09'!E17</f>
        <v>0</v>
      </c>
      <c r="E17" s="95"/>
    </row>
    <row r="18" spans="1:5" ht="35.1" customHeight="1" thickBot="1">
      <c r="A18" s="1">
        <v>1</v>
      </c>
      <c r="C18" s="99" t="s">
        <v>59</v>
      </c>
      <c r="D18" s="100">
        <f>SUM(D13:D17)</f>
        <v>0</v>
      </c>
      <c r="E18" s="100">
        <f>SUM(E13:E17)</f>
        <v>6779.86</v>
      </c>
    </row>
    <row r="19" spans="1:5" ht="30" customHeight="1" thickBot="1">
      <c r="A19" s="1">
        <f t="shared" ref="A19:A28" si="0">IF(SUM(D19:E19)&gt;0,1,0)</f>
        <v>0</v>
      </c>
      <c r="C19" s="98" t="s">
        <v>60</v>
      </c>
      <c r="D19" s="95">
        <f>'[1]Utilizzo 08-09'!E19</f>
        <v>0</v>
      </c>
      <c r="E19" s="95"/>
    </row>
    <row r="20" spans="1:5" ht="30" customHeight="1" thickBot="1">
      <c r="A20" s="1">
        <f t="shared" si="0"/>
        <v>1</v>
      </c>
      <c r="C20" s="98" t="s">
        <v>61</v>
      </c>
      <c r="D20" s="95">
        <f>'[1]Utilizzo 08-09'!D20</f>
        <v>0</v>
      </c>
      <c r="E20" s="95">
        <v>314.55</v>
      </c>
    </row>
    <row r="21" spans="1:5" ht="30" customHeight="1" thickBot="1">
      <c r="A21" s="1">
        <f t="shared" si="0"/>
        <v>0</v>
      </c>
      <c r="C21" s="98" t="s">
        <v>62</v>
      </c>
      <c r="D21" s="95">
        <f>'[1]Utilizzo 08-09'!E21</f>
        <v>0</v>
      </c>
      <c r="E21" s="95"/>
    </row>
    <row r="22" spans="1:5" ht="30" customHeight="1" thickBot="1">
      <c r="A22" s="1">
        <f t="shared" si="0"/>
        <v>0</v>
      </c>
      <c r="C22" s="98" t="s">
        <v>63</v>
      </c>
      <c r="D22" s="95">
        <f>'[1]Utilizzo 08-09'!E22</f>
        <v>0</v>
      </c>
      <c r="E22" s="95"/>
    </row>
    <row r="23" spans="1:5" ht="30" customHeight="1" thickBot="1">
      <c r="A23" s="1">
        <f t="shared" si="0"/>
        <v>0</v>
      </c>
      <c r="C23" s="98" t="s">
        <v>64</v>
      </c>
      <c r="D23" s="95">
        <f>'[1]Utilizzo 08-09'!E23</f>
        <v>0</v>
      </c>
      <c r="E23" s="95"/>
    </row>
    <row r="24" spans="1:5" ht="30" customHeight="1" thickBot="1">
      <c r="A24" s="1">
        <f t="shared" si="0"/>
        <v>0</v>
      </c>
      <c r="C24" s="98" t="s">
        <v>65</v>
      </c>
      <c r="D24" s="95">
        <f>'[1]Utilizzo 08-09'!E24</f>
        <v>0</v>
      </c>
      <c r="E24" s="95"/>
    </row>
    <row r="25" spans="1:5" ht="30" customHeight="1" thickBot="1">
      <c r="A25" s="1">
        <f t="shared" si="0"/>
        <v>0</v>
      </c>
      <c r="C25" s="98" t="s">
        <v>66</v>
      </c>
      <c r="D25" s="95">
        <f>'[1]Utilizzo 08-09'!E25</f>
        <v>0</v>
      </c>
      <c r="E25" s="95"/>
    </row>
    <row r="26" spans="1:5" ht="30" customHeight="1" thickBot="1">
      <c r="A26" s="1">
        <f t="shared" si="0"/>
        <v>0</v>
      </c>
      <c r="C26" s="101" t="s">
        <v>67</v>
      </c>
      <c r="D26" s="95">
        <f>'[1]Utilizzo 08-09'!E26</f>
        <v>0</v>
      </c>
      <c r="E26" s="95"/>
    </row>
    <row r="27" spans="1:5" ht="30" customHeight="1" thickBot="1">
      <c r="A27" s="1">
        <f t="shared" si="0"/>
        <v>0</v>
      </c>
      <c r="C27" s="101" t="s">
        <v>68</v>
      </c>
      <c r="D27" s="95">
        <f>'[1]Utilizzo 08-09'!E27</f>
        <v>0</v>
      </c>
      <c r="E27" s="95"/>
    </row>
    <row r="28" spans="1:5" ht="30" customHeight="1" thickBot="1">
      <c r="A28" s="1">
        <f t="shared" si="0"/>
        <v>1</v>
      </c>
      <c r="C28" s="101" t="s">
        <v>69</v>
      </c>
      <c r="D28" s="95">
        <f>'[1]Utilizzo 08-09'!E28</f>
        <v>0</v>
      </c>
      <c r="E28" s="95">
        <v>263.19</v>
      </c>
    </row>
    <row r="29" spans="1:5" ht="35.1" customHeight="1" thickBot="1">
      <c r="A29" s="1">
        <v>1</v>
      </c>
      <c r="C29" s="102" t="s">
        <v>70</v>
      </c>
      <c r="D29" s="103">
        <f>SUM(D19:D28)</f>
        <v>0</v>
      </c>
      <c r="E29" s="103">
        <f>SUM(E19:E28)</f>
        <v>577.74</v>
      </c>
    </row>
    <row r="30" spans="1:5" ht="30" customHeight="1" thickBot="1">
      <c r="A30" s="1">
        <f>IF(SUM(D30:E30)&gt;0,1,0)</f>
        <v>0</v>
      </c>
      <c r="C30" s="101" t="s">
        <v>71</v>
      </c>
      <c r="D30" s="95">
        <f>'[1]Utilizzo 08-09'!E30</f>
        <v>0</v>
      </c>
      <c r="E30" s="95"/>
    </row>
    <row r="31" spans="1:5" ht="30" customHeight="1" thickBot="1">
      <c r="A31" s="1">
        <f>IF(SUM(D31:E31)&gt;0,1,0)</f>
        <v>0</v>
      </c>
      <c r="C31" s="101" t="s">
        <v>72</v>
      </c>
      <c r="D31" s="95">
        <f>'[1]Utilizzo 08-09'!E31</f>
        <v>0</v>
      </c>
      <c r="E31" s="95"/>
    </row>
    <row r="32" spans="1:5" ht="30" customHeight="1" thickBot="1">
      <c r="A32" s="1">
        <f>IF(SUM(D32:E32)&gt;0,1,0)</f>
        <v>0</v>
      </c>
      <c r="C32" s="101" t="s">
        <v>73</v>
      </c>
      <c r="D32" s="95">
        <f>'[1]Utilizzo 08-09'!E32</f>
        <v>0</v>
      </c>
      <c r="E32" s="95"/>
    </row>
    <row r="33" spans="1:5" ht="30" customHeight="1" thickBot="1">
      <c r="A33" s="1">
        <f>IF(SUM(D33:E33)&gt;0,1,0)</f>
        <v>0</v>
      </c>
      <c r="C33" s="101" t="s">
        <v>74</v>
      </c>
      <c r="D33" s="95">
        <f>'[1]Utilizzo 08-09'!E33</f>
        <v>0</v>
      </c>
      <c r="E33" s="95"/>
    </row>
    <row r="34" spans="1:5" ht="35.1" customHeight="1" thickBot="1">
      <c r="A34" s="1">
        <v>1</v>
      </c>
      <c r="C34" s="104" t="s">
        <v>75</v>
      </c>
      <c r="D34" s="103">
        <f>SUM(D30:D33)</f>
        <v>0</v>
      </c>
      <c r="E34" s="103">
        <f>SUM(E30:E33)</f>
        <v>0</v>
      </c>
    </row>
    <row r="35" spans="1:5" ht="30" customHeight="1" thickBot="1">
      <c r="A35" s="1">
        <f>IF(SUM(D35:E35)&gt;0,1,0)</f>
        <v>0</v>
      </c>
      <c r="C35" s="101" t="s">
        <v>76</v>
      </c>
      <c r="D35" s="95">
        <f>'[1]Utilizzo 08-09'!E35</f>
        <v>0</v>
      </c>
      <c r="E35" s="95"/>
    </row>
    <row r="36" spans="1:5" ht="30" customHeight="1" thickBot="1">
      <c r="A36" s="1">
        <f>IF(SUM(D36:E36)&gt;0,1,0)</f>
        <v>0</v>
      </c>
      <c r="C36" s="101" t="s">
        <v>77</v>
      </c>
      <c r="D36" s="95">
        <f>'[1]Utilizzo 08-09'!E36</f>
        <v>0</v>
      </c>
      <c r="E36" s="95"/>
    </row>
    <row r="37" spans="1:5" ht="35.1" customHeight="1" thickBot="1">
      <c r="A37" s="1">
        <v>1</v>
      </c>
      <c r="C37" s="105" t="s">
        <v>78</v>
      </c>
      <c r="D37" s="103">
        <f>D18+D29+D34+D35+D36</f>
        <v>0</v>
      </c>
      <c r="E37" s="103">
        <f>E18+E29+E34+E35+E36</f>
        <v>7357.5999999999995</v>
      </c>
    </row>
    <row r="38" spans="1:5">
      <c r="D38" s="63"/>
      <c r="E38" s="63"/>
    </row>
  </sheetData>
  <mergeCells count="1">
    <mergeCell ref="C1:E1"/>
  </mergeCells>
  <printOptions horizontalCentered="1" verticalCentered="1"/>
  <pageMargins left="0.15748031496063" right="0.15748031496063" top="0.59055118110236204" bottom="0.70866141732283505" header="0.23622047244094502" footer="0.23622047244094502"/>
  <pageSetup paperSize="9" orientation="portrait" r:id="rId1"/>
  <headerFooter alignWithMargins="0">
    <oddHeader>&amp;L&amp;"Tahoma,Normale"COMUNE DI &amp;C&amp;"Tahoma,Normale"&amp;12Scheda: Utilizzo 03-07</oddHeader>
    <oddFooter>&amp;L&amp;"Tahoma,Normale"&amp;9&amp;F&amp;C&amp;"Tahoma,Normale"&amp;11data creazione: 
data stampa: &amp;D-&amp;T&amp;R&amp;"Tahoma,Normale"&amp;11Pag. &amp;P di &amp;N</oddFooter>
  </headerFooter>
  <legacyDrawing r:id="rId2"/>
  <controls>
    <control shapeId="15362" r:id="rId3" name="CommandButton2"/>
    <control shapeId="15361" r:id="rId4" name="CommandButton1"/>
  </controls>
</worksheet>
</file>

<file path=xl/worksheets/sheet7.xml><?xml version="1.0" encoding="utf-8"?>
<worksheet xmlns="http://schemas.openxmlformats.org/spreadsheetml/2006/main" xmlns:r="http://schemas.openxmlformats.org/officeDocument/2006/relationships">
  <sheetPr codeName="Foglio19">
    <tabColor indexed="42"/>
    <pageSetUpPr fitToPage="1"/>
  </sheetPr>
  <dimension ref="A1:F65"/>
  <sheetViews>
    <sheetView topLeftCell="C1" zoomScaleNormal="100" workbookViewId="0">
      <pane ySplit="3" topLeftCell="A24" activePane="bottomLeft" state="frozen"/>
      <selection activeCell="C4" sqref="C4:E4"/>
      <selection pane="bottomLeft" activeCell="I9" sqref="I9"/>
    </sheetView>
  </sheetViews>
  <sheetFormatPr defaultRowHeight="12.75"/>
  <cols>
    <col min="1" max="2" width="0" style="1" hidden="1" customWidth="1"/>
    <col min="3" max="3" width="34.5703125" style="1" customWidth="1"/>
    <col min="4" max="4" width="14.85546875" style="1" customWidth="1"/>
    <col min="5" max="5" width="14.5703125" style="1" customWidth="1"/>
    <col min="6" max="16384" width="9.140625" style="1"/>
  </cols>
  <sheetData>
    <row r="1" spans="1:5" ht="18.75" customHeight="1" thickBot="1">
      <c r="C1" s="109" t="str">
        <f>"COMUNE DI "&amp;[1]PROGRAM!$D$6</f>
        <v xml:space="preserve">COMUNE DI </v>
      </c>
      <c r="D1" s="110"/>
      <c r="E1" s="111"/>
    </row>
    <row r="2" spans="1:5" ht="13.5" customHeight="1" thickBot="1">
      <c r="A2" s="1">
        <v>1</v>
      </c>
      <c r="C2" s="112"/>
      <c r="D2" s="2" t="s">
        <v>0</v>
      </c>
      <c r="E2" s="3" t="s">
        <v>1</v>
      </c>
    </row>
    <row r="3" spans="1:5" ht="15.75" customHeight="1" thickBot="1">
      <c r="A3" s="1">
        <v>1</v>
      </c>
      <c r="C3" s="113"/>
      <c r="D3" s="4">
        <v>2012</v>
      </c>
      <c r="E3" s="5">
        <v>2013</v>
      </c>
    </row>
    <row r="4" spans="1:5" ht="29.25" customHeight="1" thickBot="1">
      <c r="C4" s="6" t="str">
        <f>'[1]Fondo 07-08'!C4</f>
        <v>fondo unico consolidato 2002</v>
      </c>
      <c r="D4" s="7">
        <f>'[1]Fondo 08-09'!D4</f>
        <v>0</v>
      </c>
      <c r="E4" s="8">
        <f>D4</f>
        <v>0</v>
      </c>
    </row>
    <row r="5" spans="1:5" ht="15.75" thickBot="1">
      <c r="A5" s="1">
        <v>1</v>
      </c>
      <c r="C5" s="114" t="s">
        <v>2</v>
      </c>
      <c r="D5" s="115"/>
      <c r="E5" s="116"/>
    </row>
    <row r="6" spans="1:5" ht="13.5" thickBot="1">
      <c r="A6" s="1">
        <v>1</v>
      </c>
      <c r="C6" s="9" t="s">
        <v>3</v>
      </c>
      <c r="D6" s="10"/>
      <c r="E6" s="11"/>
    </row>
    <row r="7" spans="1:5" ht="43.5" thickBot="1">
      <c r="A7" s="1">
        <v>1</v>
      </c>
      <c r="C7" s="12" t="s">
        <v>4</v>
      </c>
      <c r="D7" s="13">
        <f>'[1]Fondo 08-09'!E7</f>
        <v>0</v>
      </c>
      <c r="E7" s="14">
        <f>D7</f>
        <v>0</v>
      </c>
    </row>
    <row r="8" spans="1:5" ht="13.5" thickBot="1">
      <c r="A8" s="1">
        <v>1</v>
      </c>
      <c r="C8" s="15" t="s">
        <v>5</v>
      </c>
      <c r="D8" s="16"/>
      <c r="E8" s="17"/>
    </row>
    <row r="9" spans="1:5" ht="74.25" thickBot="1">
      <c r="A9" s="1">
        <v>1</v>
      </c>
      <c r="C9" s="18" t="s">
        <v>6</v>
      </c>
      <c r="D9" s="13">
        <f>'[1]Fondo 08-09'!E9</f>
        <v>0</v>
      </c>
      <c r="E9" s="14">
        <f>D9</f>
        <v>0</v>
      </c>
    </row>
    <row r="10" spans="1:5" ht="13.5" thickBot="1">
      <c r="A10" s="1">
        <v>1</v>
      </c>
      <c r="C10" s="19" t="s">
        <v>7</v>
      </c>
      <c r="D10" s="16"/>
      <c r="E10" s="16"/>
    </row>
    <row r="11" spans="1:5" ht="93.75" customHeight="1" thickBot="1">
      <c r="A11" s="1">
        <v>1</v>
      </c>
      <c r="C11" s="18" t="s">
        <v>8</v>
      </c>
      <c r="D11" s="13">
        <f>'[1]Fondo 08-09'!E11</f>
        <v>0</v>
      </c>
      <c r="E11" s="20">
        <f>D11</f>
        <v>0</v>
      </c>
    </row>
    <row r="12" spans="1:5" ht="13.5" thickBot="1">
      <c r="C12" s="21" t="str">
        <f>'[1]Fondo 07-08'!C12</f>
        <v>Art.8 comma 2 ccnl 2006-2007</v>
      </c>
      <c r="D12" s="18"/>
      <c r="E12" s="18"/>
    </row>
    <row r="13" spans="1:5" ht="67.5" customHeight="1" thickBot="1">
      <c r="C13" s="22" t="str">
        <f>'[1]Fondo 07-08'!C13</f>
        <v>2.gli enti a decorrere dal 31.12.2007 e avalere per l'anno 2008 incrementano le risorse con l'importo corrispondente allo 0,6 monte salari 2005, esclusa la quota relativa alla dirigenza, qualora il rapporto tra spesa del personale ed entrate correnti sia non superiore al 39%</v>
      </c>
      <c r="D13" s="23">
        <f>'[1]Fondo 08-09'!E13</f>
        <v>0</v>
      </c>
      <c r="E13" s="24">
        <f>D13</f>
        <v>0</v>
      </c>
    </row>
    <row r="14" spans="1:5" ht="13.5" hidden="1" thickBot="1">
      <c r="C14" s="25"/>
      <c r="D14" s="26"/>
      <c r="E14" s="27"/>
    </row>
    <row r="15" spans="1:5" ht="13.5" hidden="1" thickBot="1">
      <c r="C15" s="22"/>
      <c r="D15" s="28"/>
      <c r="E15" s="29"/>
    </row>
    <row r="16" spans="1:5" ht="26.25" thickBot="1">
      <c r="A16" s="1">
        <v>1</v>
      </c>
      <c r="C16" s="30" t="s">
        <v>9</v>
      </c>
      <c r="D16" s="31">
        <f>SUM(D6:D15)</f>
        <v>0</v>
      </c>
      <c r="E16" s="31">
        <v>6773.12</v>
      </c>
    </row>
    <row r="17" spans="1:6" s="32" customFormat="1" ht="6" customHeight="1" thickBot="1">
      <c r="A17" s="32">
        <f>A18</f>
        <v>1</v>
      </c>
      <c r="C17" s="33"/>
      <c r="D17" s="34"/>
      <c r="E17" s="34"/>
      <c r="F17" s="1"/>
    </row>
    <row r="18" spans="1:6" ht="20.25" thickBot="1">
      <c r="A18" s="1">
        <v>1</v>
      </c>
      <c r="C18" s="117" t="s">
        <v>10</v>
      </c>
      <c r="D18" s="118"/>
      <c r="E18" s="119"/>
    </row>
    <row r="19" spans="1:6" ht="13.5" thickBot="1">
      <c r="A19" s="1">
        <f>A20</f>
        <v>0</v>
      </c>
      <c r="C19" s="9" t="s">
        <v>11</v>
      </c>
      <c r="D19" s="35"/>
      <c r="E19" s="36"/>
    </row>
    <row r="20" spans="1:6" ht="74.25" thickBot="1">
      <c r="A20" s="1">
        <f>IF(SUM(D20:E20)&gt;0,1,0)</f>
        <v>0</v>
      </c>
      <c r="C20" s="22" t="s">
        <v>12</v>
      </c>
      <c r="D20" s="37">
        <f>'[1]Fondo 08-09'!D18</f>
        <v>0</v>
      </c>
      <c r="E20" s="38">
        <f>D20</f>
        <v>0</v>
      </c>
    </row>
    <row r="21" spans="1:6" ht="13.5" thickBot="1">
      <c r="A21" s="1">
        <f>A22</f>
        <v>0</v>
      </c>
      <c r="C21" s="39" t="s">
        <v>13</v>
      </c>
      <c r="D21" s="26"/>
      <c r="E21" s="27"/>
    </row>
    <row r="22" spans="1:6" ht="116.25" thickBot="1">
      <c r="A22" s="1">
        <f>IF(SUM(D22:E22)&gt;0,1,0)</f>
        <v>0</v>
      </c>
      <c r="C22" s="40" t="s">
        <v>14</v>
      </c>
      <c r="D22" s="37">
        <f>'[1]Fondo 08-09'!D20</f>
        <v>0</v>
      </c>
      <c r="E22" s="38">
        <f>D22</f>
        <v>0</v>
      </c>
    </row>
    <row r="23" spans="1:6" ht="13.5" thickBot="1">
      <c r="A23" s="1">
        <f>A24</f>
        <v>0</v>
      </c>
      <c r="C23" s="9" t="s">
        <v>15</v>
      </c>
      <c r="D23" s="26"/>
      <c r="E23" s="27"/>
    </row>
    <row r="24" spans="1:6" ht="96" thickBot="1">
      <c r="A24" s="1">
        <f>IF(SUM(D24:E24)&gt;0,1,0)</f>
        <v>0</v>
      </c>
      <c r="C24" s="41" t="s">
        <v>16</v>
      </c>
      <c r="D24" s="42">
        <f>'[1]Fondo 08-09'!E22</f>
        <v>0</v>
      </c>
      <c r="E24" s="43">
        <f>D24</f>
        <v>0</v>
      </c>
    </row>
    <row r="25" spans="1:6" ht="37.5" customHeight="1" thickBot="1">
      <c r="C25" s="44" t="str">
        <f>'[1]Fondo 07-08'!C23</f>
        <v>I risparmi derivanti dalla applicazione della disciplina dello straordinario di cui all'art. 14 po</v>
      </c>
      <c r="D25" s="13">
        <f>'[1]Fondo 08-09'!E23</f>
        <v>0</v>
      </c>
      <c r="E25" s="20">
        <f>D25</f>
        <v>0</v>
      </c>
    </row>
    <row r="26" spans="1:6" ht="13.5" thickBot="1">
      <c r="C26" s="44"/>
      <c r="D26" s="13"/>
      <c r="E26" s="20">
        <f>D26</f>
        <v>0</v>
      </c>
    </row>
    <row r="27" spans="1:6" ht="13.5" thickBot="1">
      <c r="C27" s="41" t="s">
        <v>17</v>
      </c>
      <c r="D27" s="45"/>
      <c r="E27" s="46"/>
    </row>
    <row r="28" spans="1:6" ht="54" customHeight="1" thickBot="1">
      <c r="C28" s="44"/>
      <c r="D28" s="13">
        <f>'[1]Fondo 08-09'!E25</f>
        <v>0</v>
      </c>
      <c r="E28" s="20">
        <v>584.48</v>
      </c>
    </row>
    <row r="29" spans="1:6" ht="26.25" thickBot="1">
      <c r="A29" s="1">
        <v>1</v>
      </c>
      <c r="C29" s="30" t="s">
        <v>18</v>
      </c>
      <c r="D29" s="47">
        <f>SUM(D20:D28)</f>
        <v>0</v>
      </c>
      <c r="E29" s="47">
        <f>SUM(E20:E28)</f>
        <v>584.48</v>
      </c>
    </row>
    <row r="30" spans="1:6" ht="29.25" customHeight="1" thickBot="1">
      <c r="A30" s="1">
        <v>1</v>
      </c>
      <c r="C30" s="48" t="s">
        <v>19</v>
      </c>
      <c r="D30" s="49">
        <f>'[1]Fondo Stabile 99-02'!$G$34+D29+D16</f>
        <v>0</v>
      </c>
      <c r="E30" s="49">
        <f>'[1]Fondo Stabile 99-02'!$G$34+E29+E16</f>
        <v>7357.6</v>
      </c>
    </row>
    <row r="31" spans="1:6" ht="4.5" customHeight="1" thickBot="1">
      <c r="A31" s="1">
        <v>1</v>
      </c>
      <c r="C31" s="50"/>
      <c r="D31" s="51"/>
      <c r="E31" s="51"/>
    </row>
    <row r="32" spans="1:6" ht="15.75" thickBot="1">
      <c r="A32" s="1">
        <v>1</v>
      </c>
      <c r="C32" s="114" t="s">
        <v>20</v>
      </c>
      <c r="D32" s="120"/>
      <c r="E32" s="121"/>
    </row>
    <row r="33" spans="1:5" ht="13.5" thickBot="1">
      <c r="A33" s="1">
        <f>A34</f>
        <v>0</v>
      </c>
      <c r="C33" s="9" t="s">
        <v>21</v>
      </c>
      <c r="D33" s="26"/>
      <c r="E33" s="27"/>
    </row>
    <row r="34" spans="1:5" ht="63.75" thickBot="1">
      <c r="A34" s="1">
        <f>IF(SUM(D34:E34)&gt;0,1,0)</f>
        <v>0</v>
      </c>
      <c r="C34" s="22" t="s">
        <v>22</v>
      </c>
      <c r="D34" s="42">
        <f>'[1]Fondo 08-09'!E31</f>
        <v>0</v>
      </c>
      <c r="E34" s="43"/>
    </row>
    <row r="35" spans="1:5" ht="13.5" thickBot="1">
      <c r="A35" s="1">
        <f>A36</f>
        <v>0</v>
      </c>
      <c r="C35" s="9" t="s">
        <v>23</v>
      </c>
      <c r="D35" s="26"/>
      <c r="E35" s="27"/>
    </row>
    <row r="36" spans="1:5" ht="74.25" thickBot="1">
      <c r="A36" s="1">
        <f>IF(SUM(D36:E36)&gt;0,1,0)</f>
        <v>0</v>
      </c>
      <c r="C36" s="22" t="s">
        <v>24</v>
      </c>
      <c r="D36" s="52"/>
      <c r="E36" s="52"/>
    </row>
    <row r="37" spans="1:5" ht="13.5" thickBot="1">
      <c r="A37" s="1">
        <f>A38</f>
        <v>0</v>
      </c>
      <c r="C37" s="9" t="s">
        <v>25</v>
      </c>
      <c r="D37" s="26"/>
      <c r="E37" s="27"/>
    </row>
    <row r="38" spans="1:5" ht="42.75" thickBot="1">
      <c r="A38" s="1">
        <f>IF(SUM(D38:E38)&gt;0,1,0)</f>
        <v>0</v>
      </c>
      <c r="C38" s="22" t="s">
        <v>26</v>
      </c>
      <c r="D38" s="42">
        <f>'[1]Fondo 08-09'!E35</f>
        <v>0</v>
      </c>
      <c r="E38" s="43"/>
    </row>
    <row r="39" spans="1:5" ht="13.5" thickBot="1">
      <c r="A39" s="1">
        <f>A40</f>
        <v>0</v>
      </c>
      <c r="C39" s="9" t="s">
        <v>27</v>
      </c>
      <c r="D39" s="26"/>
      <c r="E39" s="27"/>
    </row>
    <row r="40" spans="1:5" ht="63.75" thickBot="1">
      <c r="A40" s="1">
        <f>IF(SUM(D40:E40)&gt;0,1,0)</f>
        <v>0</v>
      </c>
      <c r="C40" s="22" t="s">
        <v>28</v>
      </c>
      <c r="D40" s="42">
        <f>'[1]Fondo 08-09'!E37</f>
        <v>0</v>
      </c>
      <c r="E40" s="43"/>
    </row>
    <row r="41" spans="1:5" ht="13.5" thickBot="1">
      <c r="A41" s="1">
        <f>A42</f>
        <v>0</v>
      </c>
      <c r="C41" s="9" t="s">
        <v>13</v>
      </c>
      <c r="D41" s="26"/>
      <c r="E41" s="27"/>
    </row>
    <row r="42" spans="1:5" ht="168.75" thickBot="1">
      <c r="A42" s="1">
        <f>IF(SUM(D42:E42)&gt;0,1,0)</f>
        <v>0</v>
      </c>
      <c r="C42" s="22" t="s">
        <v>29</v>
      </c>
      <c r="D42" s="42">
        <f>'[1]Fondo 08-09'!E39</f>
        <v>0</v>
      </c>
      <c r="E42" s="43"/>
    </row>
    <row r="43" spans="1:5" ht="13.5" hidden="1" thickBot="1">
      <c r="A43" s="1">
        <f>A44</f>
        <v>0</v>
      </c>
      <c r="C43" s="53" t="s">
        <v>30</v>
      </c>
      <c r="D43" s="26"/>
      <c r="E43" s="27"/>
    </row>
    <row r="44" spans="1:5" ht="64.5" hidden="1" thickBot="1">
      <c r="A44" s="1">
        <f>IF(SUM(D44:E44)&gt;0,1,0)</f>
        <v>0</v>
      </c>
      <c r="C44" s="54" t="s">
        <v>31</v>
      </c>
      <c r="D44" s="55"/>
      <c r="E44" s="52"/>
    </row>
    <row r="45" spans="1:5" ht="13.5" hidden="1" thickBot="1">
      <c r="C45" s="53" t="s">
        <v>32</v>
      </c>
      <c r="D45" s="26"/>
      <c r="E45" s="27"/>
    </row>
    <row r="46" spans="1:5" ht="127.5" hidden="1" thickBot="1">
      <c r="C46" s="54" t="s">
        <v>33</v>
      </c>
      <c r="D46" s="52"/>
      <c r="E46" s="52"/>
    </row>
    <row r="47" spans="1:5" ht="13.5" thickBot="1">
      <c r="C47" s="53" t="s">
        <v>34</v>
      </c>
      <c r="D47" s="26"/>
      <c r="E47" s="27"/>
    </row>
    <row r="48" spans="1:5" ht="210.75" customHeight="1" thickBot="1">
      <c r="C48" s="54" t="s">
        <v>35</v>
      </c>
      <c r="D48" s="42">
        <f>'[1]Fondo 08-09'!E48</f>
        <v>0</v>
      </c>
      <c r="E48" s="52"/>
    </row>
    <row r="49" spans="1:5" ht="18" customHeight="1" thickBot="1">
      <c r="C49" s="56" t="s">
        <v>36</v>
      </c>
      <c r="D49" s="26"/>
      <c r="E49" s="27"/>
    </row>
    <row r="50" spans="1:5" ht="261" customHeight="1" thickBot="1">
      <c r="C50" s="57" t="s">
        <v>37</v>
      </c>
      <c r="D50" s="52"/>
      <c r="E50" s="43"/>
    </row>
    <row r="51" spans="1:5" ht="18.75" customHeight="1" thickBot="1">
      <c r="A51" s="1">
        <v>1</v>
      </c>
      <c r="C51" s="58" t="s">
        <v>38</v>
      </c>
      <c r="D51" s="59">
        <f>IF('[1]Utilizzo 08-09'!D37&gt;0,'[1]Utilizzo 08-09'!D4,0)</f>
        <v>0</v>
      </c>
      <c r="E51" s="60">
        <f>IF('[1]Utilizzo 09-10'!D37&gt;0,'[1]Utilizzo 09-10'!D4,0)</f>
        <v>0</v>
      </c>
    </row>
    <row r="52" spans="1:5" ht="18.75" customHeight="1" thickBot="1">
      <c r="A52" s="1">
        <v>1</v>
      </c>
      <c r="C52" s="58" t="s">
        <v>39</v>
      </c>
      <c r="D52" s="59">
        <f>'[1]Fondo 08-09'!E50</f>
        <v>0</v>
      </c>
      <c r="E52" s="60">
        <f>IF(D60&gt;0,D61,0)</f>
        <v>0</v>
      </c>
    </row>
    <row r="53" spans="1:5" ht="26.25" thickBot="1">
      <c r="A53" s="1">
        <v>1</v>
      </c>
      <c r="C53" s="30" t="s">
        <v>40</v>
      </c>
      <c r="D53" s="61">
        <f>SUM(D33:D52)</f>
        <v>0</v>
      </c>
      <c r="E53" s="62">
        <f>SUM(E33:E52)</f>
        <v>0</v>
      </c>
    </row>
    <row r="54" spans="1:5">
      <c r="A54" s="1">
        <v>1</v>
      </c>
      <c r="D54" s="63"/>
      <c r="E54" s="63"/>
    </row>
    <row r="55" spans="1:5" ht="13.5" thickBot="1">
      <c r="A55" s="1">
        <v>1</v>
      </c>
      <c r="D55" s="63"/>
      <c r="E55" s="63"/>
    </row>
    <row r="56" spans="1:5" ht="26.25" customHeight="1" thickBot="1">
      <c r="A56" s="1">
        <v>1</v>
      </c>
      <c r="C56" s="64" t="s">
        <v>41</v>
      </c>
      <c r="D56" s="65">
        <f>D30+D53</f>
        <v>0</v>
      </c>
      <c r="E56" s="66">
        <f>E30+E53</f>
        <v>7357.6</v>
      </c>
    </row>
    <row r="57" spans="1:5" ht="13.5" thickBot="1">
      <c r="A57" s="1">
        <v>1</v>
      </c>
      <c r="D57" s="63"/>
      <c r="E57" s="63"/>
    </row>
    <row r="58" spans="1:5" ht="13.5" thickBot="1">
      <c r="A58" s="1">
        <v>1</v>
      </c>
      <c r="C58" s="106" t="s">
        <v>42</v>
      </c>
      <c r="D58" s="107"/>
      <c r="E58" s="108"/>
    </row>
    <row r="59" spans="1:5" ht="18" customHeight="1">
      <c r="A59" s="1">
        <v>1</v>
      </c>
      <c r="C59" s="67" t="s">
        <v>43</v>
      </c>
      <c r="D59" s="68">
        <f>'[1]Fondo Variabile 99-02'!E32</f>
        <v>0</v>
      </c>
      <c r="E59" s="69">
        <f>D59</f>
        <v>0</v>
      </c>
    </row>
    <row r="60" spans="1:5" ht="18" customHeight="1">
      <c r="A60" s="1">
        <v>1</v>
      </c>
      <c r="C60" s="70" t="s">
        <v>44</v>
      </c>
      <c r="D60" s="71">
        <f>'[1]Fondo 08-09'!E58</f>
        <v>0</v>
      </c>
      <c r="E60" s="72"/>
    </row>
    <row r="61" spans="1:5" ht="18" customHeight="1" thickBot="1">
      <c r="A61" s="1">
        <v>1</v>
      </c>
      <c r="C61" s="73" t="s">
        <v>45</v>
      </c>
      <c r="D61" s="74">
        <f>D59-D60</f>
        <v>0</v>
      </c>
      <c r="E61" s="75">
        <f>E59-E60</f>
        <v>0</v>
      </c>
    </row>
    <row r="62" spans="1:5">
      <c r="A62" s="1">
        <f>A63</f>
        <v>0</v>
      </c>
    </row>
    <row r="63" spans="1:5">
      <c r="A63" s="1">
        <f>A64</f>
        <v>0</v>
      </c>
    </row>
    <row r="64" spans="1:5">
      <c r="A64" s="1">
        <f>A65</f>
        <v>0</v>
      </c>
    </row>
    <row r="65" spans="1:5">
      <c r="A65" s="1">
        <f>A66</f>
        <v>0</v>
      </c>
      <c r="E65" s="76"/>
    </row>
  </sheetData>
  <mergeCells count="6">
    <mergeCell ref="C58:E58"/>
    <mergeCell ref="C1:E1"/>
    <mergeCell ref="C2:C3"/>
    <mergeCell ref="C5:E5"/>
    <mergeCell ref="C18:E18"/>
    <mergeCell ref="C32:E32"/>
  </mergeCells>
  <conditionalFormatting sqref="F7:F61">
    <cfRule type="cellIs" dxfId="4" priority="1" stopIfTrue="1" operator="greaterThan">
      <formula>254</formula>
    </cfRule>
  </conditionalFormatting>
  <printOptions horizontalCentered="1" verticalCentered="1"/>
  <pageMargins left="0.15748031496063" right="0.15748031496063" top="0.59055118110236204" bottom="0.70866141732283505" header="0.23622047244094502" footer="0.23622047244094502"/>
  <pageSetup paperSize="9" scale="42" orientation="portrait" r:id="rId1"/>
  <headerFooter alignWithMargins="0">
    <oddHeader>&amp;L&amp;"Tahoma,Normale"COMUNE DI &amp;C&amp;"Tahoma,Normale"&amp;12Scheda: Fondo 03-07</oddHeader>
    <oddFooter>&amp;L&amp;"Tahoma,Normale"&amp;9&amp;F&amp;C&amp;"Tahoma,Normale"&amp;11data creazione: 
data stampa: &amp;D-&amp;T&amp;R&amp;"Tahoma,Normale"&amp;11Pag. &amp;P di &amp;N</oddFooter>
  </headerFooter>
  <legacyDrawing r:id="rId2"/>
  <controls>
    <control shapeId="16386" r:id="rId3" name="CommandButton2"/>
    <control shapeId="16385" r:id="rId4" name="CommandButton1"/>
  </controls>
</worksheet>
</file>

<file path=xl/worksheets/sheet8.xml><?xml version="1.0" encoding="utf-8"?>
<worksheet xmlns="http://schemas.openxmlformats.org/spreadsheetml/2006/main" xmlns:r="http://schemas.openxmlformats.org/officeDocument/2006/relationships">
  <sheetPr codeName="Foglio20">
    <tabColor indexed="51"/>
    <pageSetUpPr fitToPage="1"/>
  </sheetPr>
  <dimension ref="A1:E38"/>
  <sheetViews>
    <sheetView topLeftCell="C1" workbookViewId="0">
      <selection activeCell="I9" sqref="I9"/>
    </sheetView>
  </sheetViews>
  <sheetFormatPr defaultRowHeight="12.75"/>
  <cols>
    <col min="1" max="2" width="9.140625" style="1" hidden="1" customWidth="1"/>
    <col min="3" max="3" width="38" style="1" customWidth="1"/>
    <col min="4" max="5" width="12.7109375" style="1" customWidth="1"/>
    <col min="6" max="16384" width="9.140625" style="1"/>
  </cols>
  <sheetData>
    <row r="1" spans="1:5" ht="18.75" thickBot="1">
      <c r="A1" s="1">
        <v>1</v>
      </c>
      <c r="C1" s="122" t="str">
        <f>"COMUNE DI "&amp;[1]PROGRAM!$D$6</f>
        <v xml:space="preserve">COMUNE DI </v>
      </c>
      <c r="D1" s="122"/>
      <c r="E1" s="122"/>
    </row>
    <row r="2" spans="1:5" ht="13.5" thickBot="1">
      <c r="A2" s="1">
        <v>1</v>
      </c>
      <c r="C2" s="77"/>
      <c r="D2" s="78" t="s">
        <v>0</v>
      </c>
      <c r="E2" s="78" t="s">
        <v>1</v>
      </c>
    </row>
    <row r="3" spans="1:5" ht="18.75" thickBot="1">
      <c r="A3" s="1">
        <v>1</v>
      </c>
      <c r="C3" s="79" t="s">
        <v>46</v>
      </c>
      <c r="D3" s="80">
        <v>2012</v>
      </c>
      <c r="E3" s="80">
        <v>2013</v>
      </c>
    </row>
    <row r="4" spans="1:5" ht="27" customHeight="1" thickBot="1">
      <c r="A4" s="1">
        <v>1</v>
      </c>
      <c r="C4" s="81" t="s">
        <v>47</v>
      </c>
      <c r="D4" s="82">
        <f>'[1]Fondo 09-10'!D56-'utilizzo 12-13'!D37</f>
        <v>0</v>
      </c>
      <c r="E4" s="82">
        <f>'[1]Fondo 09-10'!E56-'utilizzo 12-13'!E37</f>
        <v>-7357.5999999999995</v>
      </c>
    </row>
    <row r="5" spans="1:5" ht="27" customHeight="1" thickBot="1">
      <c r="A5" s="1">
        <v>1</v>
      </c>
      <c r="C5" s="83" t="s">
        <v>48</v>
      </c>
      <c r="D5" s="84" t="str">
        <f>IF(D8&lt;&gt;"",D8-D13,"Fondo PEO non costituito")</f>
        <v>Fondo PEO non costituito</v>
      </c>
      <c r="E5" s="84">
        <f>IF(E8&lt;&gt;"",E8-E13,"Fondo PEO non costituito")</f>
        <v>-10</v>
      </c>
    </row>
    <row r="6" spans="1:5" ht="13.5" thickBot="1">
      <c r="A6" s="1">
        <v>1</v>
      </c>
      <c r="C6" s="77"/>
      <c r="D6" s="85"/>
      <c r="E6" s="86"/>
    </row>
    <row r="7" spans="1:5" ht="18.75" thickBot="1">
      <c r="A7" s="1">
        <v>1</v>
      </c>
      <c r="C7" s="87" t="s">
        <v>49</v>
      </c>
      <c r="D7" s="80">
        <f>D3</f>
        <v>2012</v>
      </c>
      <c r="E7" s="80">
        <f>E3</f>
        <v>2013</v>
      </c>
    </row>
    <row r="8" spans="1:5" ht="26.25" thickBot="1">
      <c r="A8" s="1">
        <v>1</v>
      </c>
      <c r="C8" s="88" t="s">
        <v>50</v>
      </c>
      <c r="D8" s="89"/>
      <c r="E8" s="90">
        <v>5779.5</v>
      </c>
    </row>
    <row r="9" spans="1:5" ht="13.5" thickBot="1">
      <c r="A9" s="1">
        <v>1</v>
      </c>
      <c r="C9" s="91"/>
      <c r="D9" s="92"/>
      <c r="E9" s="86"/>
    </row>
    <row r="10" spans="1:5" ht="18.75" thickBot="1">
      <c r="A10" s="1">
        <v>1</v>
      </c>
      <c r="C10" s="93" t="s">
        <v>51</v>
      </c>
      <c r="D10" s="80">
        <f>D3</f>
        <v>2012</v>
      </c>
      <c r="E10" s="80">
        <f>E3</f>
        <v>2013</v>
      </c>
    </row>
    <row r="11" spans="1:5" ht="30" customHeight="1" thickBot="1">
      <c r="A11" s="1">
        <f>IF(SUM(D11:E11)&gt;0,1,0)</f>
        <v>0</v>
      </c>
      <c r="C11" s="94" t="s">
        <v>52</v>
      </c>
      <c r="D11" s="95">
        <f>'[1]Utilizzo 08-09'!E11</f>
        <v>0</v>
      </c>
      <c r="E11" s="95"/>
    </row>
    <row r="12" spans="1:5" ht="30" customHeight="1" thickBot="1">
      <c r="A12" s="1">
        <f>IF(SUM(D12:E12)&gt;0,1,0)</f>
        <v>1</v>
      </c>
      <c r="C12" s="94" t="s">
        <v>53</v>
      </c>
      <c r="D12" s="95">
        <f>'[1]Utilizzo 08-09'!E12</f>
        <v>0</v>
      </c>
      <c r="E12" s="95">
        <v>5789.5</v>
      </c>
    </row>
    <row r="13" spans="1:5" ht="35.1" customHeight="1" thickBot="1">
      <c r="A13" s="1">
        <v>1</v>
      </c>
      <c r="C13" s="96" t="s">
        <v>54</v>
      </c>
      <c r="D13" s="97">
        <f>SUM(D11:D12)</f>
        <v>0</v>
      </c>
      <c r="E13" s="97">
        <f>SUM(E11:E12)</f>
        <v>5789.5</v>
      </c>
    </row>
    <row r="14" spans="1:5" ht="30" customHeight="1" thickBot="1">
      <c r="A14" s="1">
        <f>IF(SUM(D14:E14)&gt;0,1,0)</f>
        <v>1</v>
      </c>
      <c r="C14" s="94" t="s">
        <v>55</v>
      </c>
      <c r="D14" s="95">
        <f>'[1]Utilizzo 08-09'!E14</f>
        <v>0</v>
      </c>
      <c r="E14" s="95">
        <v>990.36</v>
      </c>
    </row>
    <row r="15" spans="1:5" ht="64.5" thickBot="1">
      <c r="A15" s="1">
        <f>IF(SUM(D15:E15)&gt;0,1,0)</f>
        <v>0</v>
      </c>
      <c r="C15" s="98" t="s">
        <v>56</v>
      </c>
      <c r="D15" s="95">
        <f>'[1]Utilizzo 08-09'!E15</f>
        <v>0</v>
      </c>
      <c r="E15" s="95"/>
    </row>
    <row r="16" spans="1:5" ht="30" customHeight="1" thickBot="1">
      <c r="A16" s="1">
        <f>IF(SUM(D16:E16)&gt;0,1,0)</f>
        <v>0</v>
      </c>
      <c r="C16" s="98" t="s">
        <v>57</v>
      </c>
      <c r="D16" s="95">
        <f>'[1]Utilizzo 08-09'!E16</f>
        <v>0</v>
      </c>
      <c r="E16" s="95"/>
    </row>
    <row r="17" spans="1:5" ht="30" customHeight="1" thickBot="1">
      <c r="A17" s="1">
        <f>IF(SUM(D17:E17)&gt;0,1,0)</f>
        <v>0</v>
      </c>
      <c r="C17" s="98" t="s">
        <v>58</v>
      </c>
      <c r="D17" s="95">
        <f>'[1]Utilizzo 08-09'!E17</f>
        <v>0</v>
      </c>
      <c r="E17" s="95"/>
    </row>
    <row r="18" spans="1:5" ht="35.1" customHeight="1" thickBot="1">
      <c r="A18" s="1">
        <v>1</v>
      </c>
      <c r="C18" s="99" t="s">
        <v>59</v>
      </c>
      <c r="D18" s="100">
        <f>SUM(D13:D17)</f>
        <v>0</v>
      </c>
      <c r="E18" s="100">
        <f>SUM(E13:E17)</f>
        <v>6779.86</v>
      </c>
    </row>
    <row r="19" spans="1:5" ht="30" customHeight="1" thickBot="1">
      <c r="A19" s="1">
        <f t="shared" ref="A19:A28" si="0">IF(SUM(D19:E19)&gt;0,1,0)</f>
        <v>0</v>
      </c>
      <c r="C19" s="98" t="s">
        <v>60</v>
      </c>
      <c r="D19" s="95">
        <f>'[1]Utilizzo 08-09'!E19</f>
        <v>0</v>
      </c>
      <c r="E19" s="95"/>
    </row>
    <row r="20" spans="1:5" ht="30" customHeight="1" thickBot="1">
      <c r="A20" s="1">
        <f t="shared" si="0"/>
        <v>1</v>
      </c>
      <c r="C20" s="98" t="s">
        <v>61</v>
      </c>
      <c r="D20" s="95">
        <f>'[1]Utilizzo 08-09'!D20</f>
        <v>0</v>
      </c>
      <c r="E20" s="95">
        <v>314.55</v>
      </c>
    </row>
    <row r="21" spans="1:5" ht="30" customHeight="1" thickBot="1">
      <c r="A21" s="1">
        <f t="shared" si="0"/>
        <v>0</v>
      </c>
      <c r="C21" s="98" t="s">
        <v>62</v>
      </c>
      <c r="D21" s="95">
        <f>'[1]Utilizzo 08-09'!E21</f>
        <v>0</v>
      </c>
      <c r="E21" s="95"/>
    </row>
    <row r="22" spans="1:5" ht="30" customHeight="1" thickBot="1">
      <c r="A22" s="1">
        <f t="shared" si="0"/>
        <v>0</v>
      </c>
      <c r="C22" s="98" t="s">
        <v>63</v>
      </c>
      <c r="D22" s="95">
        <f>'[1]Utilizzo 08-09'!E22</f>
        <v>0</v>
      </c>
      <c r="E22" s="95"/>
    </row>
    <row r="23" spans="1:5" ht="30" customHeight="1" thickBot="1">
      <c r="A23" s="1">
        <f t="shared" si="0"/>
        <v>0</v>
      </c>
      <c r="C23" s="98" t="s">
        <v>64</v>
      </c>
      <c r="D23" s="95">
        <f>'[1]Utilizzo 08-09'!E23</f>
        <v>0</v>
      </c>
      <c r="E23" s="95"/>
    </row>
    <row r="24" spans="1:5" ht="30" customHeight="1" thickBot="1">
      <c r="A24" s="1">
        <f t="shared" si="0"/>
        <v>0</v>
      </c>
      <c r="C24" s="98" t="s">
        <v>65</v>
      </c>
      <c r="D24" s="95">
        <f>'[1]Utilizzo 08-09'!E24</f>
        <v>0</v>
      </c>
      <c r="E24" s="95"/>
    </row>
    <row r="25" spans="1:5" ht="30" customHeight="1" thickBot="1">
      <c r="A25" s="1">
        <f t="shared" si="0"/>
        <v>0</v>
      </c>
      <c r="C25" s="98" t="s">
        <v>66</v>
      </c>
      <c r="D25" s="95">
        <f>'[1]Utilizzo 08-09'!E25</f>
        <v>0</v>
      </c>
      <c r="E25" s="95"/>
    </row>
    <row r="26" spans="1:5" ht="30" customHeight="1" thickBot="1">
      <c r="A26" s="1">
        <f t="shared" si="0"/>
        <v>0</v>
      </c>
      <c r="C26" s="101" t="s">
        <v>67</v>
      </c>
      <c r="D26" s="95">
        <f>'[1]Utilizzo 08-09'!E26</f>
        <v>0</v>
      </c>
      <c r="E26" s="95"/>
    </row>
    <row r="27" spans="1:5" ht="30" customHeight="1" thickBot="1">
      <c r="A27" s="1">
        <f t="shared" si="0"/>
        <v>0</v>
      </c>
      <c r="C27" s="101" t="s">
        <v>68</v>
      </c>
      <c r="D27" s="95">
        <f>'[1]Utilizzo 08-09'!E27</f>
        <v>0</v>
      </c>
      <c r="E27" s="95"/>
    </row>
    <row r="28" spans="1:5" ht="30" customHeight="1" thickBot="1">
      <c r="A28" s="1">
        <f t="shared" si="0"/>
        <v>1</v>
      </c>
      <c r="C28" s="101" t="s">
        <v>69</v>
      </c>
      <c r="D28" s="95">
        <f>'[1]Utilizzo 08-09'!E28</f>
        <v>0</v>
      </c>
      <c r="E28" s="95">
        <v>263.19</v>
      </c>
    </row>
    <row r="29" spans="1:5" ht="35.1" customHeight="1" thickBot="1">
      <c r="A29" s="1">
        <v>1</v>
      </c>
      <c r="C29" s="102" t="s">
        <v>70</v>
      </c>
      <c r="D29" s="103">
        <f>SUM(D19:D28)</f>
        <v>0</v>
      </c>
      <c r="E29" s="103">
        <f>SUM(E19:E28)</f>
        <v>577.74</v>
      </c>
    </row>
    <row r="30" spans="1:5" ht="30" customHeight="1" thickBot="1">
      <c r="A30" s="1">
        <f>IF(SUM(D30:E30)&gt;0,1,0)</f>
        <v>0</v>
      </c>
      <c r="C30" s="101" t="s">
        <v>71</v>
      </c>
      <c r="D30" s="95">
        <f>'[1]Utilizzo 08-09'!E30</f>
        <v>0</v>
      </c>
      <c r="E30" s="95"/>
    </row>
    <row r="31" spans="1:5" ht="30" customHeight="1" thickBot="1">
      <c r="A31" s="1">
        <f>IF(SUM(D31:E31)&gt;0,1,0)</f>
        <v>0</v>
      </c>
      <c r="C31" s="101" t="s">
        <v>72</v>
      </c>
      <c r="D31" s="95">
        <f>'[1]Utilizzo 08-09'!E31</f>
        <v>0</v>
      </c>
      <c r="E31" s="95"/>
    </row>
    <row r="32" spans="1:5" ht="30" customHeight="1" thickBot="1">
      <c r="A32" s="1">
        <f>IF(SUM(D32:E32)&gt;0,1,0)</f>
        <v>0</v>
      </c>
      <c r="C32" s="101" t="s">
        <v>73</v>
      </c>
      <c r="D32" s="95">
        <f>'[1]Utilizzo 08-09'!E32</f>
        <v>0</v>
      </c>
      <c r="E32" s="95"/>
    </row>
    <row r="33" spans="1:5" ht="30" customHeight="1" thickBot="1">
      <c r="A33" s="1">
        <f>IF(SUM(D33:E33)&gt;0,1,0)</f>
        <v>0</v>
      </c>
      <c r="C33" s="101" t="s">
        <v>74</v>
      </c>
      <c r="D33" s="95">
        <f>'[1]Utilizzo 08-09'!E33</f>
        <v>0</v>
      </c>
      <c r="E33" s="95"/>
    </row>
    <row r="34" spans="1:5" ht="35.1" customHeight="1" thickBot="1">
      <c r="A34" s="1">
        <v>1</v>
      </c>
      <c r="C34" s="104" t="s">
        <v>75</v>
      </c>
      <c r="D34" s="103">
        <f>SUM(D30:D33)</f>
        <v>0</v>
      </c>
      <c r="E34" s="103">
        <f>SUM(E30:E33)</f>
        <v>0</v>
      </c>
    </row>
    <row r="35" spans="1:5" ht="30" customHeight="1" thickBot="1">
      <c r="A35" s="1">
        <f>IF(SUM(D35:E35)&gt;0,1,0)</f>
        <v>0</v>
      </c>
      <c r="C35" s="101" t="s">
        <v>76</v>
      </c>
      <c r="D35" s="95">
        <f>'[1]Utilizzo 08-09'!E35</f>
        <v>0</v>
      </c>
      <c r="E35" s="95"/>
    </row>
    <row r="36" spans="1:5" ht="30" customHeight="1" thickBot="1">
      <c r="A36" s="1">
        <f>IF(SUM(D36:E36)&gt;0,1,0)</f>
        <v>0</v>
      </c>
      <c r="C36" s="101" t="s">
        <v>77</v>
      </c>
      <c r="D36" s="95">
        <f>'[1]Utilizzo 08-09'!E36</f>
        <v>0</v>
      </c>
      <c r="E36" s="95"/>
    </row>
    <row r="37" spans="1:5" ht="35.1" customHeight="1" thickBot="1">
      <c r="A37" s="1">
        <v>1</v>
      </c>
      <c r="C37" s="105" t="s">
        <v>78</v>
      </c>
      <c r="D37" s="103">
        <f>D18+D29+D34+D35+D36</f>
        <v>0</v>
      </c>
      <c r="E37" s="103">
        <f>E18+E29+E34+E35+E36</f>
        <v>7357.5999999999995</v>
      </c>
    </row>
    <row r="38" spans="1:5">
      <c r="D38" s="63"/>
      <c r="E38" s="63"/>
    </row>
  </sheetData>
  <mergeCells count="1">
    <mergeCell ref="C1:E1"/>
  </mergeCells>
  <printOptions horizontalCentered="1" verticalCentered="1"/>
  <pageMargins left="0.15748031496063" right="0.15748031496063" top="0.59055118110236204" bottom="0.70866141732283505" header="0.23622047244094502" footer="0.23622047244094502"/>
  <pageSetup paperSize="9" orientation="portrait" r:id="rId1"/>
  <headerFooter alignWithMargins="0">
    <oddHeader>&amp;L&amp;"Tahoma,Normale"COMUNE DI &amp;C&amp;"Tahoma,Normale"&amp;12Scheda: Utilizzo 03-07</oddHeader>
    <oddFooter>&amp;L&amp;"Tahoma,Normale"&amp;9&amp;F&amp;C&amp;"Tahoma,Normale"&amp;11data creazione: 
data stampa: &amp;D-&amp;T&amp;R&amp;"Tahoma,Normale"&amp;11Pag. &amp;P di &amp;N</oddFooter>
  </headerFooter>
  <legacyDrawing r:id="rId2"/>
  <controls>
    <control shapeId="17410" r:id="rId3" name="CommandButton2"/>
    <control shapeId="17409" r:id="rId4" name="CommandButton1"/>
  </controls>
</worksheet>
</file>

<file path=xl/worksheets/sheet9.xml><?xml version="1.0" encoding="utf-8"?>
<worksheet xmlns="http://schemas.openxmlformats.org/spreadsheetml/2006/main" xmlns:r="http://schemas.openxmlformats.org/officeDocument/2006/relationships">
  <sheetPr codeName="Foglio21">
    <tabColor indexed="42"/>
    <pageSetUpPr fitToPage="1"/>
  </sheetPr>
  <dimension ref="A1:F65"/>
  <sheetViews>
    <sheetView topLeftCell="C1" zoomScaleNormal="100" workbookViewId="0">
      <pane ySplit="3" topLeftCell="A4" activePane="bottomLeft" state="frozen"/>
      <selection activeCell="C4" sqref="C4:E4"/>
      <selection pane="bottomLeft" activeCell="E3" sqref="E3"/>
    </sheetView>
  </sheetViews>
  <sheetFormatPr defaultRowHeight="12.75"/>
  <cols>
    <col min="1" max="2" width="0" style="1" hidden="1" customWidth="1"/>
    <col min="3" max="3" width="34.5703125" style="1" customWidth="1"/>
    <col min="4" max="4" width="14.85546875" style="1" customWidth="1"/>
    <col min="5" max="5" width="14.5703125" style="1" customWidth="1"/>
    <col min="6" max="16384" width="9.140625" style="1"/>
  </cols>
  <sheetData>
    <row r="1" spans="1:5" ht="18.75" customHeight="1" thickBot="1">
      <c r="C1" s="109" t="str">
        <f>"COMUNE DI "&amp;[1]PROGRAM!$D$6</f>
        <v xml:space="preserve">COMUNE DI </v>
      </c>
      <c r="D1" s="110"/>
      <c r="E1" s="111"/>
    </row>
    <row r="2" spans="1:5" ht="13.5" customHeight="1" thickBot="1">
      <c r="A2" s="1">
        <v>1</v>
      </c>
      <c r="C2" s="112"/>
      <c r="D2" s="2" t="s">
        <v>0</v>
      </c>
      <c r="E2" s="3" t="s">
        <v>1</v>
      </c>
    </row>
    <row r="3" spans="1:5" ht="15.75" customHeight="1" thickBot="1">
      <c r="A3" s="1">
        <v>1</v>
      </c>
      <c r="C3" s="113"/>
      <c r="D3" s="4">
        <v>2013</v>
      </c>
      <c r="E3" s="5">
        <v>2014</v>
      </c>
    </row>
    <row r="4" spans="1:5" ht="29.25" customHeight="1" thickBot="1">
      <c r="C4" s="6" t="str">
        <f>'[1]Fondo 07-08'!C4</f>
        <v>fondo unico consolidato 2002</v>
      </c>
      <c r="D4" s="7">
        <f>'[1]Fondo 08-09'!D4</f>
        <v>0</v>
      </c>
      <c r="E4" s="8">
        <f>D4</f>
        <v>0</v>
      </c>
    </row>
    <row r="5" spans="1:5" ht="15.75" thickBot="1">
      <c r="A5" s="1">
        <v>1</v>
      </c>
      <c r="C5" s="114" t="s">
        <v>2</v>
      </c>
      <c r="D5" s="115"/>
      <c r="E5" s="116"/>
    </row>
    <row r="6" spans="1:5" ht="13.5" thickBot="1">
      <c r="A6" s="1">
        <v>1</v>
      </c>
      <c r="C6" s="9" t="s">
        <v>3</v>
      </c>
      <c r="D6" s="10"/>
      <c r="E6" s="11"/>
    </row>
    <row r="7" spans="1:5" ht="43.5" thickBot="1">
      <c r="A7" s="1">
        <v>1</v>
      </c>
      <c r="C7" s="12" t="s">
        <v>4</v>
      </c>
      <c r="D7" s="13">
        <f>'[1]Fondo 08-09'!E7</f>
        <v>0</v>
      </c>
      <c r="E7" s="14">
        <f>D7</f>
        <v>0</v>
      </c>
    </row>
    <row r="8" spans="1:5" ht="13.5" thickBot="1">
      <c r="A8" s="1">
        <v>1</v>
      </c>
      <c r="C8" s="15" t="s">
        <v>5</v>
      </c>
      <c r="D8" s="16"/>
      <c r="E8" s="17"/>
    </row>
    <row r="9" spans="1:5" ht="74.25" thickBot="1">
      <c r="A9" s="1">
        <v>1</v>
      </c>
      <c r="C9" s="18" t="s">
        <v>6</v>
      </c>
      <c r="D9" s="13">
        <f>'[1]Fondo 08-09'!E9</f>
        <v>0</v>
      </c>
      <c r="E9" s="14">
        <f>D9</f>
        <v>0</v>
      </c>
    </row>
    <row r="10" spans="1:5" ht="13.5" thickBot="1">
      <c r="A10" s="1">
        <v>1</v>
      </c>
      <c r="C10" s="19" t="s">
        <v>7</v>
      </c>
      <c r="D10" s="16"/>
      <c r="E10" s="16"/>
    </row>
    <row r="11" spans="1:5" ht="93.75" customHeight="1" thickBot="1">
      <c r="A11" s="1">
        <v>1</v>
      </c>
      <c r="C11" s="18" t="s">
        <v>8</v>
      </c>
      <c r="D11" s="13">
        <f>'[1]Fondo 08-09'!E11</f>
        <v>0</v>
      </c>
      <c r="E11" s="20">
        <f>D11</f>
        <v>0</v>
      </c>
    </row>
    <row r="12" spans="1:5" ht="13.5" thickBot="1">
      <c r="C12" s="21" t="str">
        <f>'[1]Fondo 07-08'!C12</f>
        <v>Art.8 comma 2 ccnl 2006-2007</v>
      </c>
      <c r="D12" s="18"/>
      <c r="E12" s="18"/>
    </row>
    <row r="13" spans="1:5" ht="67.5" customHeight="1" thickBot="1">
      <c r="C13" s="22" t="str">
        <f>'[1]Fondo 07-08'!C13</f>
        <v>2.gli enti a decorrere dal 31.12.2007 e avalere per l'anno 2008 incrementano le risorse con l'importo corrispondente allo 0,6 monte salari 2005, esclusa la quota relativa alla dirigenza, qualora il rapporto tra spesa del personale ed entrate correnti sia non superiore al 39%</v>
      </c>
      <c r="D13" s="23">
        <f>'[1]Fondo 08-09'!E13</f>
        <v>0</v>
      </c>
      <c r="E13" s="24">
        <f>D13</f>
        <v>0</v>
      </c>
    </row>
    <row r="14" spans="1:5" ht="13.5" hidden="1" thickBot="1">
      <c r="C14" s="25"/>
      <c r="D14" s="26"/>
      <c r="E14" s="27"/>
    </row>
    <row r="15" spans="1:5" ht="13.5" hidden="1" thickBot="1">
      <c r="C15" s="22"/>
      <c r="D15" s="28"/>
      <c r="E15" s="29"/>
    </row>
    <row r="16" spans="1:5" ht="26.25" thickBot="1">
      <c r="A16" s="1">
        <v>1</v>
      </c>
      <c r="C16" s="30" t="s">
        <v>9</v>
      </c>
      <c r="D16" s="31">
        <f>SUM(D6:D15)</f>
        <v>0</v>
      </c>
      <c r="E16" s="31">
        <v>6773.12</v>
      </c>
    </row>
    <row r="17" spans="1:6" s="32" customFormat="1" ht="6" customHeight="1" thickBot="1">
      <c r="A17" s="32">
        <f>A18</f>
        <v>1</v>
      </c>
      <c r="C17" s="33"/>
      <c r="D17" s="34"/>
      <c r="E17" s="34"/>
      <c r="F17" s="1"/>
    </row>
    <row r="18" spans="1:6" ht="20.25" thickBot="1">
      <c r="A18" s="1">
        <v>1</v>
      </c>
      <c r="C18" s="117" t="s">
        <v>10</v>
      </c>
      <c r="D18" s="118"/>
      <c r="E18" s="119"/>
    </row>
    <row r="19" spans="1:6" ht="13.5" thickBot="1">
      <c r="A19" s="1">
        <f>A20</f>
        <v>0</v>
      </c>
      <c r="C19" s="9" t="s">
        <v>11</v>
      </c>
      <c r="D19" s="35"/>
      <c r="E19" s="36"/>
    </row>
    <row r="20" spans="1:6" ht="74.25" thickBot="1">
      <c r="A20" s="1">
        <f>IF(SUM(D20:E20)&gt;0,1,0)</f>
        <v>0</v>
      </c>
      <c r="C20" s="22" t="s">
        <v>12</v>
      </c>
      <c r="D20" s="37">
        <f>'[1]Fondo 08-09'!D18</f>
        <v>0</v>
      </c>
      <c r="E20" s="38">
        <f>D20</f>
        <v>0</v>
      </c>
    </row>
    <row r="21" spans="1:6" ht="13.5" thickBot="1">
      <c r="A21" s="1">
        <f>A22</f>
        <v>0</v>
      </c>
      <c r="C21" s="39" t="s">
        <v>13</v>
      </c>
      <c r="D21" s="26"/>
      <c r="E21" s="27"/>
    </row>
    <row r="22" spans="1:6" ht="116.25" thickBot="1">
      <c r="A22" s="1">
        <f>IF(SUM(D22:E22)&gt;0,1,0)</f>
        <v>0</v>
      </c>
      <c r="C22" s="40" t="s">
        <v>14</v>
      </c>
      <c r="D22" s="37">
        <f>'[1]Fondo 08-09'!D20</f>
        <v>0</v>
      </c>
      <c r="E22" s="38">
        <f>D22</f>
        <v>0</v>
      </c>
    </row>
    <row r="23" spans="1:6" ht="13.5" thickBot="1">
      <c r="A23" s="1">
        <f>A24</f>
        <v>0</v>
      </c>
      <c r="C23" s="9" t="s">
        <v>15</v>
      </c>
      <c r="D23" s="26"/>
      <c r="E23" s="27"/>
    </row>
    <row r="24" spans="1:6" ht="96" thickBot="1">
      <c r="A24" s="1">
        <f>IF(SUM(D24:E24)&gt;0,1,0)</f>
        <v>0</v>
      </c>
      <c r="C24" s="41" t="s">
        <v>16</v>
      </c>
      <c r="D24" s="42">
        <f>'[1]Fondo 08-09'!E22</f>
        <v>0</v>
      </c>
      <c r="E24" s="43">
        <f>D24</f>
        <v>0</v>
      </c>
    </row>
    <row r="25" spans="1:6" ht="37.5" customHeight="1" thickBot="1">
      <c r="C25" s="44" t="str">
        <f>'[1]Fondo 07-08'!C23</f>
        <v>I risparmi derivanti dalla applicazione della disciplina dello straordinario di cui all'art. 14 po</v>
      </c>
      <c r="D25" s="13">
        <f>'[1]Fondo 08-09'!E23</f>
        <v>0</v>
      </c>
      <c r="E25" s="20">
        <f>D25</f>
        <v>0</v>
      </c>
    </row>
    <row r="26" spans="1:6" ht="13.5" thickBot="1">
      <c r="C26" s="44"/>
      <c r="D26" s="13"/>
      <c r="E26" s="20">
        <f>D26</f>
        <v>0</v>
      </c>
    </row>
    <row r="27" spans="1:6" ht="13.5" thickBot="1">
      <c r="C27" s="41" t="s">
        <v>17</v>
      </c>
      <c r="D27" s="45"/>
      <c r="E27" s="46"/>
    </row>
    <row r="28" spans="1:6" ht="54" customHeight="1" thickBot="1">
      <c r="C28" s="44"/>
      <c r="D28" s="13">
        <f>'[1]Fondo 08-09'!E25</f>
        <v>0</v>
      </c>
      <c r="E28" s="20">
        <v>584.48</v>
      </c>
    </row>
    <row r="29" spans="1:6" ht="26.25" thickBot="1">
      <c r="A29" s="1">
        <v>1</v>
      </c>
      <c r="C29" s="30" t="s">
        <v>18</v>
      </c>
      <c r="D29" s="47">
        <f>SUM(D20:D28)</f>
        <v>0</v>
      </c>
      <c r="E29" s="47">
        <f>SUM(E20:E28)</f>
        <v>584.48</v>
      </c>
    </row>
    <row r="30" spans="1:6" ht="29.25" customHeight="1" thickBot="1">
      <c r="A30" s="1">
        <v>1</v>
      </c>
      <c r="C30" s="48" t="s">
        <v>19</v>
      </c>
      <c r="D30" s="49">
        <f>'[1]Fondo Stabile 99-02'!$G$34+D29+D16</f>
        <v>0</v>
      </c>
      <c r="E30" s="49">
        <f>'[1]Fondo Stabile 99-02'!$G$34+E29+E16</f>
        <v>7357.6</v>
      </c>
    </row>
    <row r="31" spans="1:6" ht="4.5" customHeight="1" thickBot="1">
      <c r="A31" s="1">
        <v>1</v>
      </c>
      <c r="C31" s="50"/>
      <c r="D31" s="51"/>
      <c r="E31" s="51"/>
    </row>
    <row r="32" spans="1:6" ht="15.75" thickBot="1">
      <c r="A32" s="1">
        <v>1</v>
      </c>
      <c r="C32" s="114" t="s">
        <v>20</v>
      </c>
      <c r="D32" s="120"/>
      <c r="E32" s="121"/>
    </row>
    <row r="33" spans="1:5" ht="13.5" thickBot="1">
      <c r="A33" s="1">
        <f>A34</f>
        <v>0</v>
      </c>
      <c r="C33" s="9" t="s">
        <v>21</v>
      </c>
      <c r="D33" s="26"/>
      <c r="E33" s="27"/>
    </row>
    <row r="34" spans="1:5" ht="63.75" thickBot="1">
      <c r="A34" s="1">
        <f>IF(SUM(D34:E34)&gt;0,1,0)</f>
        <v>0</v>
      </c>
      <c r="C34" s="22" t="s">
        <v>22</v>
      </c>
      <c r="D34" s="42">
        <f>'[1]Fondo 08-09'!E31</f>
        <v>0</v>
      </c>
      <c r="E34" s="43"/>
    </row>
    <row r="35" spans="1:5" ht="13.5" thickBot="1">
      <c r="A35" s="1">
        <f>A36</f>
        <v>0</v>
      </c>
      <c r="C35" s="9" t="s">
        <v>23</v>
      </c>
      <c r="D35" s="26"/>
      <c r="E35" s="27"/>
    </row>
    <row r="36" spans="1:5" ht="74.25" thickBot="1">
      <c r="A36" s="1">
        <f>IF(SUM(D36:E36)&gt;0,1,0)</f>
        <v>0</v>
      </c>
      <c r="C36" s="22" t="s">
        <v>24</v>
      </c>
      <c r="D36" s="52"/>
      <c r="E36" s="52"/>
    </row>
    <row r="37" spans="1:5" ht="13.5" thickBot="1">
      <c r="A37" s="1">
        <f>A38</f>
        <v>0</v>
      </c>
      <c r="C37" s="9" t="s">
        <v>25</v>
      </c>
      <c r="D37" s="26"/>
      <c r="E37" s="27"/>
    </row>
    <row r="38" spans="1:5" ht="42.75" thickBot="1">
      <c r="A38" s="1">
        <f>IF(SUM(D38:E38)&gt;0,1,0)</f>
        <v>0</v>
      </c>
      <c r="C38" s="22" t="s">
        <v>26</v>
      </c>
      <c r="D38" s="42">
        <f>'[1]Fondo 08-09'!E35</f>
        <v>0</v>
      </c>
      <c r="E38" s="43"/>
    </row>
    <row r="39" spans="1:5" ht="13.5" thickBot="1">
      <c r="A39" s="1">
        <f>A40</f>
        <v>0</v>
      </c>
      <c r="C39" s="9" t="s">
        <v>27</v>
      </c>
      <c r="D39" s="26"/>
      <c r="E39" s="27"/>
    </row>
    <row r="40" spans="1:5" ht="63.75" thickBot="1">
      <c r="A40" s="1">
        <f>IF(SUM(D40:E40)&gt;0,1,0)</f>
        <v>0</v>
      </c>
      <c r="C40" s="22" t="s">
        <v>28</v>
      </c>
      <c r="D40" s="42">
        <f>'[1]Fondo 08-09'!E37</f>
        <v>0</v>
      </c>
      <c r="E40" s="43"/>
    </row>
    <row r="41" spans="1:5" ht="13.5" thickBot="1">
      <c r="A41" s="1">
        <f>A42</f>
        <v>0</v>
      </c>
      <c r="C41" s="9" t="s">
        <v>13</v>
      </c>
      <c r="D41" s="26"/>
      <c r="E41" s="27"/>
    </row>
    <row r="42" spans="1:5" ht="168.75" thickBot="1">
      <c r="A42" s="1">
        <f>IF(SUM(D42:E42)&gt;0,1,0)</f>
        <v>0</v>
      </c>
      <c r="C42" s="22" t="s">
        <v>29</v>
      </c>
      <c r="D42" s="42">
        <f>'[1]Fondo 08-09'!E39</f>
        <v>0</v>
      </c>
      <c r="E42" s="43"/>
    </row>
    <row r="43" spans="1:5" ht="13.5" hidden="1" thickBot="1">
      <c r="A43" s="1">
        <f>A44</f>
        <v>0</v>
      </c>
      <c r="C43" s="53" t="s">
        <v>30</v>
      </c>
      <c r="D43" s="26"/>
      <c r="E43" s="27"/>
    </row>
    <row r="44" spans="1:5" ht="64.5" hidden="1" thickBot="1">
      <c r="A44" s="1">
        <f>IF(SUM(D44:E44)&gt;0,1,0)</f>
        <v>0</v>
      </c>
      <c r="C44" s="54" t="s">
        <v>31</v>
      </c>
      <c r="D44" s="55"/>
      <c r="E44" s="52"/>
    </row>
    <row r="45" spans="1:5" ht="13.5" hidden="1" thickBot="1">
      <c r="C45" s="53" t="s">
        <v>32</v>
      </c>
      <c r="D45" s="26"/>
      <c r="E45" s="27"/>
    </row>
    <row r="46" spans="1:5" ht="127.5" hidden="1" thickBot="1">
      <c r="C46" s="54" t="s">
        <v>33</v>
      </c>
      <c r="D46" s="52"/>
      <c r="E46" s="52"/>
    </row>
    <row r="47" spans="1:5" ht="13.5" thickBot="1">
      <c r="C47" s="53" t="s">
        <v>34</v>
      </c>
      <c r="D47" s="26"/>
      <c r="E47" s="27"/>
    </row>
    <row r="48" spans="1:5" ht="210.75" customHeight="1" thickBot="1">
      <c r="C48" s="54" t="s">
        <v>35</v>
      </c>
      <c r="D48" s="42">
        <f>'[1]Fondo 08-09'!E48</f>
        <v>0</v>
      </c>
      <c r="E48" s="52"/>
    </row>
    <row r="49" spans="1:5" ht="18" customHeight="1" thickBot="1">
      <c r="C49" s="56" t="s">
        <v>36</v>
      </c>
      <c r="D49" s="26"/>
      <c r="E49" s="27"/>
    </row>
    <row r="50" spans="1:5" ht="261" customHeight="1" thickBot="1">
      <c r="C50" s="57" t="s">
        <v>37</v>
      </c>
      <c r="D50" s="52"/>
      <c r="E50" s="43"/>
    </row>
    <row r="51" spans="1:5" ht="18.75" customHeight="1" thickBot="1">
      <c r="A51" s="1">
        <v>1</v>
      </c>
      <c r="C51" s="58" t="s">
        <v>38</v>
      </c>
      <c r="D51" s="59">
        <f>IF('[1]Utilizzo 08-09'!D37&gt;0,'[1]Utilizzo 08-09'!D4,0)</f>
        <v>0</v>
      </c>
      <c r="E51" s="60">
        <f>IF('[1]Utilizzo 09-10'!D37&gt;0,'[1]Utilizzo 09-10'!D4,0)</f>
        <v>0</v>
      </c>
    </row>
    <row r="52" spans="1:5" ht="18.75" customHeight="1" thickBot="1">
      <c r="A52" s="1">
        <v>1</v>
      </c>
      <c r="C52" s="58" t="s">
        <v>39</v>
      </c>
      <c r="D52" s="59">
        <f>'[1]Fondo 08-09'!E50</f>
        <v>0</v>
      </c>
      <c r="E52" s="60">
        <f>IF(D60&gt;0,D61,0)</f>
        <v>0</v>
      </c>
    </row>
    <row r="53" spans="1:5" ht="26.25" thickBot="1">
      <c r="A53" s="1">
        <v>1</v>
      </c>
      <c r="C53" s="30" t="s">
        <v>40</v>
      </c>
      <c r="D53" s="61">
        <f>SUM(D33:D52)</f>
        <v>0</v>
      </c>
      <c r="E53" s="62">
        <f>SUM(E33:E52)</f>
        <v>0</v>
      </c>
    </row>
    <row r="54" spans="1:5">
      <c r="A54" s="1">
        <v>1</v>
      </c>
      <c r="D54" s="63"/>
      <c r="E54" s="63"/>
    </row>
    <row r="55" spans="1:5" ht="13.5" thickBot="1">
      <c r="A55" s="1">
        <v>1</v>
      </c>
      <c r="D55" s="63"/>
      <c r="E55" s="63"/>
    </row>
    <row r="56" spans="1:5" ht="26.25" customHeight="1" thickBot="1">
      <c r="A56" s="1">
        <v>1</v>
      </c>
      <c r="C56" s="64" t="s">
        <v>41</v>
      </c>
      <c r="D56" s="65">
        <f>D30+D53</f>
        <v>0</v>
      </c>
      <c r="E56" s="66">
        <f>E30+E53</f>
        <v>7357.6</v>
      </c>
    </row>
    <row r="57" spans="1:5" ht="13.5" thickBot="1">
      <c r="A57" s="1">
        <v>1</v>
      </c>
      <c r="D57" s="63"/>
      <c r="E57" s="63"/>
    </row>
    <row r="58" spans="1:5" ht="13.5" thickBot="1">
      <c r="A58" s="1">
        <v>1</v>
      </c>
      <c r="C58" s="106" t="s">
        <v>42</v>
      </c>
      <c r="D58" s="107"/>
      <c r="E58" s="108"/>
    </row>
    <row r="59" spans="1:5" ht="18" customHeight="1">
      <c r="A59" s="1">
        <v>1</v>
      </c>
      <c r="C59" s="67" t="s">
        <v>43</v>
      </c>
      <c r="D59" s="68">
        <f>'[1]Fondo Variabile 99-02'!E32</f>
        <v>0</v>
      </c>
      <c r="E59" s="69">
        <f>D59</f>
        <v>0</v>
      </c>
    </row>
    <row r="60" spans="1:5" ht="18" customHeight="1">
      <c r="A60" s="1">
        <v>1</v>
      </c>
      <c r="C60" s="70" t="s">
        <v>44</v>
      </c>
      <c r="D60" s="71">
        <f>'[1]Fondo 08-09'!E58</f>
        <v>0</v>
      </c>
      <c r="E60" s="72"/>
    </row>
    <row r="61" spans="1:5" ht="18" customHeight="1" thickBot="1">
      <c r="A61" s="1">
        <v>1</v>
      </c>
      <c r="C61" s="73" t="s">
        <v>45</v>
      </c>
      <c r="D61" s="74">
        <f>D59-D60</f>
        <v>0</v>
      </c>
      <c r="E61" s="75">
        <f>E59-E60</f>
        <v>0</v>
      </c>
    </row>
    <row r="62" spans="1:5">
      <c r="A62" s="1">
        <f>A63</f>
        <v>0</v>
      </c>
    </row>
    <row r="63" spans="1:5">
      <c r="A63" s="1">
        <f>A64</f>
        <v>0</v>
      </c>
    </row>
    <row r="64" spans="1:5">
      <c r="A64" s="1">
        <f>A65</f>
        <v>0</v>
      </c>
    </row>
    <row r="65" spans="1:5">
      <c r="A65" s="1">
        <f>A66</f>
        <v>0</v>
      </c>
      <c r="E65" s="76"/>
    </row>
  </sheetData>
  <mergeCells count="6">
    <mergeCell ref="C58:E58"/>
    <mergeCell ref="C1:E1"/>
    <mergeCell ref="C2:C3"/>
    <mergeCell ref="C5:E5"/>
    <mergeCell ref="C18:E18"/>
    <mergeCell ref="C32:E32"/>
  </mergeCells>
  <conditionalFormatting sqref="F7:F61">
    <cfRule type="cellIs" dxfId="3" priority="1" stopIfTrue="1" operator="greaterThan">
      <formula>254</formula>
    </cfRule>
  </conditionalFormatting>
  <printOptions horizontalCentered="1" verticalCentered="1"/>
  <pageMargins left="0.15748031496063" right="0.15748031496063" top="0.59055118110236204" bottom="0.70866141732283505" header="0.23622047244094502" footer="0.23622047244094502"/>
  <pageSetup paperSize="9" scale="42" orientation="portrait" r:id="rId1"/>
  <headerFooter alignWithMargins="0">
    <oddHeader>&amp;L&amp;"Tahoma,Normale"COMUNE DI &amp;C&amp;"Tahoma,Normale"&amp;12Scheda: Fondo 03-07</oddHeader>
    <oddFooter>&amp;L&amp;"Tahoma,Normale"&amp;9&amp;F&amp;C&amp;"Tahoma,Normale"&amp;11data creazione: 
data stampa: &amp;D-&amp;T&amp;R&amp;"Tahoma,Normale"&amp;11Pag. &amp;P di &amp;N</oddFooter>
  </headerFooter>
  <legacyDrawing r:id="rId2"/>
  <controls>
    <control shapeId="18434" r:id="rId3" name="CommandButton2"/>
    <control shapeId="18433" r:id="rId4" name="CommandButton1"/>
  </controls>
</worksheet>
</file>

<file path=xl/worksheets/sheet10.xml><?xml version="1.0" encoding="utf-8"?>
<worksheet xmlns="http://schemas.openxmlformats.org/spreadsheetml/2006/main" xmlns:r="http://schemas.openxmlformats.org/officeDocument/2006/relationships">
  <sheetPr codeName="Foglio22">
    <tabColor indexed="51"/>
    <pageSetUpPr fitToPage="1"/>
  </sheetPr>
  <dimension ref="A1:E38"/>
  <sheetViews>
    <sheetView topLeftCell="C1" workbookViewId="0">
      <selection activeCell="I9" sqref="I9"/>
    </sheetView>
  </sheetViews>
  <sheetFormatPr defaultRowHeight="12.75"/>
  <cols>
    <col min="1" max="2" width="9.140625" style="1" hidden="1" customWidth="1"/>
    <col min="3" max="3" width="38" style="1" customWidth="1"/>
    <col min="4" max="5" width="12.7109375" style="1" customWidth="1"/>
    <col min="6" max="16384" width="9.140625" style="1"/>
  </cols>
  <sheetData>
    <row r="1" spans="1:5" ht="18.75" thickBot="1">
      <c r="A1" s="1">
        <v>1</v>
      </c>
      <c r="C1" s="122" t="str">
        <f>"COMUNE DI "&amp;[1]PROGRAM!$D$6</f>
        <v xml:space="preserve">COMUNE DI </v>
      </c>
      <c r="D1" s="122"/>
      <c r="E1" s="122"/>
    </row>
    <row r="2" spans="1:5" ht="13.5" thickBot="1">
      <c r="A2" s="1">
        <v>1</v>
      </c>
      <c r="C2" s="77"/>
      <c r="D2" s="78" t="s">
        <v>0</v>
      </c>
      <c r="E2" s="78" t="s">
        <v>1</v>
      </c>
    </row>
    <row r="3" spans="1:5" ht="18.75" thickBot="1">
      <c r="A3" s="1">
        <v>1</v>
      </c>
      <c r="C3" s="79" t="s">
        <v>46</v>
      </c>
      <c r="D3" s="80">
        <v>2013</v>
      </c>
      <c r="E3" s="80">
        <v>2014</v>
      </c>
    </row>
    <row r="4" spans="1:5" ht="27" customHeight="1" thickBot="1">
      <c r="A4" s="1">
        <v>1</v>
      </c>
      <c r="C4" s="81" t="s">
        <v>47</v>
      </c>
      <c r="D4" s="82">
        <f>'[1]Fondo 09-10'!D56-'utilizzo 13-14'!D37</f>
        <v>0</v>
      </c>
      <c r="E4" s="82">
        <f>'[1]Fondo 09-10'!E56-'utilizzo 13-14'!E37</f>
        <v>-7357.5999999999995</v>
      </c>
    </row>
    <row r="5" spans="1:5" ht="27" customHeight="1" thickBot="1">
      <c r="A5" s="1">
        <v>1</v>
      </c>
      <c r="C5" s="83" t="s">
        <v>48</v>
      </c>
      <c r="D5" s="84" t="str">
        <f>IF(D8&lt;&gt;"",D8-D13,"Fondo PEO non costituito")</f>
        <v>Fondo PEO non costituito</v>
      </c>
      <c r="E5" s="84">
        <f>IF(E8&lt;&gt;"",E8-E13,"Fondo PEO non costituito")</f>
        <v>0</v>
      </c>
    </row>
    <row r="6" spans="1:5" ht="13.5" thickBot="1">
      <c r="A6" s="1">
        <v>1</v>
      </c>
      <c r="C6" s="77"/>
      <c r="D6" s="85"/>
      <c r="E6" s="86"/>
    </row>
    <row r="7" spans="1:5" ht="18.75" thickBot="1">
      <c r="A7" s="1">
        <v>1</v>
      </c>
      <c r="C7" s="87" t="s">
        <v>49</v>
      </c>
      <c r="D7" s="80">
        <f>D3</f>
        <v>2013</v>
      </c>
      <c r="E7" s="80">
        <f>E3</f>
        <v>2014</v>
      </c>
    </row>
    <row r="8" spans="1:5" ht="26.25" thickBot="1">
      <c r="A8" s="1">
        <v>1</v>
      </c>
      <c r="C8" s="88" t="s">
        <v>50</v>
      </c>
      <c r="D8" s="89"/>
      <c r="E8" s="90">
        <v>5789.5</v>
      </c>
    </row>
    <row r="9" spans="1:5" ht="13.5" thickBot="1">
      <c r="A9" s="1">
        <v>1</v>
      </c>
      <c r="C9" s="91"/>
      <c r="D9" s="92"/>
      <c r="E9" s="86"/>
    </row>
    <row r="10" spans="1:5" ht="18.75" thickBot="1">
      <c r="A10" s="1">
        <v>1</v>
      </c>
      <c r="C10" s="93" t="s">
        <v>51</v>
      </c>
      <c r="D10" s="80">
        <f>D3</f>
        <v>2013</v>
      </c>
      <c r="E10" s="80">
        <f>E3</f>
        <v>2014</v>
      </c>
    </row>
    <row r="11" spans="1:5" ht="30" customHeight="1" thickBot="1">
      <c r="A11" s="1">
        <f>IF(SUM(D11:E11)&gt;0,1,0)</f>
        <v>0</v>
      </c>
      <c r="C11" s="94" t="s">
        <v>52</v>
      </c>
      <c r="D11" s="95">
        <f>'[1]Utilizzo 08-09'!E11</f>
        <v>0</v>
      </c>
      <c r="E11" s="95"/>
    </row>
    <row r="12" spans="1:5" ht="30" customHeight="1" thickBot="1">
      <c r="A12" s="1">
        <f>IF(SUM(D12:E12)&gt;0,1,0)</f>
        <v>1</v>
      </c>
      <c r="C12" s="94" t="s">
        <v>53</v>
      </c>
      <c r="D12" s="95">
        <f>'[1]Utilizzo 08-09'!E12</f>
        <v>0</v>
      </c>
      <c r="E12" s="95">
        <v>5789.5</v>
      </c>
    </row>
    <row r="13" spans="1:5" ht="35.1" customHeight="1" thickBot="1">
      <c r="A13" s="1">
        <v>1</v>
      </c>
      <c r="C13" s="96" t="s">
        <v>54</v>
      </c>
      <c r="D13" s="97">
        <f>SUM(D11:D12)</f>
        <v>0</v>
      </c>
      <c r="E13" s="97">
        <f>SUM(E11:E12)</f>
        <v>5789.5</v>
      </c>
    </row>
    <row r="14" spans="1:5" ht="30" customHeight="1" thickBot="1">
      <c r="A14" s="1">
        <f>IF(SUM(D14:E14)&gt;0,1,0)</f>
        <v>1</v>
      </c>
      <c r="C14" s="94" t="s">
        <v>55</v>
      </c>
      <c r="D14" s="95">
        <f>'[1]Utilizzo 08-09'!E14</f>
        <v>0</v>
      </c>
      <c r="E14" s="95">
        <v>990.36</v>
      </c>
    </row>
    <row r="15" spans="1:5" ht="64.5" thickBot="1">
      <c r="A15" s="1">
        <f>IF(SUM(D15:E15)&gt;0,1,0)</f>
        <v>0</v>
      </c>
      <c r="C15" s="98" t="s">
        <v>56</v>
      </c>
      <c r="D15" s="95">
        <f>'[1]Utilizzo 08-09'!E15</f>
        <v>0</v>
      </c>
      <c r="E15" s="95"/>
    </row>
    <row r="16" spans="1:5" ht="30" customHeight="1" thickBot="1">
      <c r="A16" s="1">
        <f>IF(SUM(D16:E16)&gt;0,1,0)</f>
        <v>0</v>
      </c>
      <c r="C16" s="98" t="s">
        <v>57</v>
      </c>
      <c r="D16" s="95">
        <f>'[1]Utilizzo 08-09'!E16</f>
        <v>0</v>
      </c>
      <c r="E16" s="95"/>
    </row>
    <row r="17" spans="1:5" ht="30" customHeight="1" thickBot="1">
      <c r="A17" s="1">
        <f>IF(SUM(D17:E17)&gt;0,1,0)</f>
        <v>0</v>
      </c>
      <c r="C17" s="98" t="s">
        <v>58</v>
      </c>
      <c r="D17" s="95">
        <f>'[1]Utilizzo 08-09'!E17</f>
        <v>0</v>
      </c>
      <c r="E17" s="95"/>
    </row>
    <row r="18" spans="1:5" ht="35.1" customHeight="1" thickBot="1">
      <c r="A18" s="1">
        <v>1</v>
      </c>
      <c r="C18" s="99" t="s">
        <v>59</v>
      </c>
      <c r="D18" s="100">
        <f>SUM(D13:D17)</f>
        <v>0</v>
      </c>
      <c r="E18" s="100">
        <f>SUM(E13:E17)</f>
        <v>6779.86</v>
      </c>
    </row>
    <row r="19" spans="1:5" ht="30" customHeight="1" thickBot="1">
      <c r="A19" s="1">
        <f t="shared" ref="A19:A28" si="0">IF(SUM(D19:E19)&gt;0,1,0)</f>
        <v>0</v>
      </c>
      <c r="C19" s="98" t="s">
        <v>60</v>
      </c>
      <c r="D19" s="95">
        <f>'[1]Utilizzo 08-09'!E19</f>
        <v>0</v>
      </c>
      <c r="E19" s="95"/>
    </row>
    <row r="20" spans="1:5" ht="30" customHeight="1" thickBot="1">
      <c r="A20" s="1">
        <f t="shared" si="0"/>
        <v>1</v>
      </c>
      <c r="C20" s="98" t="s">
        <v>61</v>
      </c>
      <c r="D20" s="95">
        <f>'[1]Utilizzo 08-09'!D20</f>
        <v>0</v>
      </c>
      <c r="E20" s="95">
        <v>314.55</v>
      </c>
    </row>
    <row r="21" spans="1:5" ht="30" customHeight="1" thickBot="1">
      <c r="A21" s="1">
        <f t="shared" si="0"/>
        <v>0</v>
      </c>
      <c r="C21" s="98" t="s">
        <v>62</v>
      </c>
      <c r="D21" s="95">
        <f>'[1]Utilizzo 08-09'!E21</f>
        <v>0</v>
      </c>
      <c r="E21" s="95"/>
    </row>
    <row r="22" spans="1:5" ht="30" customHeight="1" thickBot="1">
      <c r="A22" s="1">
        <f t="shared" si="0"/>
        <v>0</v>
      </c>
      <c r="C22" s="98" t="s">
        <v>63</v>
      </c>
      <c r="D22" s="95">
        <f>'[1]Utilizzo 08-09'!E22</f>
        <v>0</v>
      </c>
      <c r="E22" s="95"/>
    </row>
    <row r="23" spans="1:5" ht="30" customHeight="1" thickBot="1">
      <c r="A23" s="1">
        <f t="shared" si="0"/>
        <v>0</v>
      </c>
      <c r="C23" s="98" t="s">
        <v>64</v>
      </c>
      <c r="D23" s="95">
        <f>'[1]Utilizzo 08-09'!E23</f>
        <v>0</v>
      </c>
      <c r="E23" s="95"/>
    </row>
    <row r="24" spans="1:5" ht="30" customHeight="1" thickBot="1">
      <c r="A24" s="1">
        <f t="shared" si="0"/>
        <v>0</v>
      </c>
      <c r="C24" s="98" t="s">
        <v>65</v>
      </c>
      <c r="D24" s="95">
        <f>'[1]Utilizzo 08-09'!E24</f>
        <v>0</v>
      </c>
      <c r="E24" s="95"/>
    </row>
    <row r="25" spans="1:5" ht="30" customHeight="1" thickBot="1">
      <c r="A25" s="1">
        <f t="shared" si="0"/>
        <v>0</v>
      </c>
      <c r="C25" s="98" t="s">
        <v>66</v>
      </c>
      <c r="D25" s="95">
        <f>'[1]Utilizzo 08-09'!E25</f>
        <v>0</v>
      </c>
      <c r="E25" s="95"/>
    </row>
    <row r="26" spans="1:5" ht="30" customHeight="1" thickBot="1">
      <c r="A26" s="1">
        <f t="shared" si="0"/>
        <v>0</v>
      </c>
      <c r="C26" s="101" t="s">
        <v>67</v>
      </c>
      <c r="D26" s="95">
        <f>'[1]Utilizzo 08-09'!E26</f>
        <v>0</v>
      </c>
      <c r="E26" s="95"/>
    </row>
    <row r="27" spans="1:5" ht="30" customHeight="1" thickBot="1">
      <c r="A27" s="1">
        <f t="shared" si="0"/>
        <v>0</v>
      </c>
      <c r="C27" s="101" t="s">
        <v>68</v>
      </c>
      <c r="D27" s="95">
        <f>'[1]Utilizzo 08-09'!E27</f>
        <v>0</v>
      </c>
      <c r="E27" s="95"/>
    </row>
    <row r="28" spans="1:5" ht="30" customHeight="1" thickBot="1">
      <c r="A28" s="1">
        <f t="shared" si="0"/>
        <v>1</v>
      </c>
      <c r="C28" s="101" t="s">
        <v>69</v>
      </c>
      <c r="D28" s="95">
        <f>'[1]Utilizzo 08-09'!E28</f>
        <v>0</v>
      </c>
      <c r="E28" s="95">
        <v>263.19</v>
      </c>
    </row>
    <row r="29" spans="1:5" ht="35.1" customHeight="1" thickBot="1">
      <c r="A29" s="1">
        <v>1</v>
      </c>
      <c r="C29" s="102" t="s">
        <v>70</v>
      </c>
      <c r="D29" s="103">
        <f>SUM(D19:D28)</f>
        <v>0</v>
      </c>
      <c r="E29" s="103">
        <f>SUM(E19:E28)</f>
        <v>577.74</v>
      </c>
    </row>
    <row r="30" spans="1:5" ht="30" customHeight="1" thickBot="1">
      <c r="A30" s="1">
        <f>IF(SUM(D30:E30)&gt;0,1,0)</f>
        <v>0</v>
      </c>
      <c r="C30" s="101" t="s">
        <v>71</v>
      </c>
      <c r="D30" s="95">
        <f>'[1]Utilizzo 08-09'!E30</f>
        <v>0</v>
      </c>
      <c r="E30" s="95"/>
    </row>
    <row r="31" spans="1:5" ht="30" customHeight="1" thickBot="1">
      <c r="A31" s="1">
        <f>IF(SUM(D31:E31)&gt;0,1,0)</f>
        <v>0</v>
      </c>
      <c r="C31" s="101" t="s">
        <v>72</v>
      </c>
      <c r="D31" s="95">
        <f>'[1]Utilizzo 08-09'!E31</f>
        <v>0</v>
      </c>
      <c r="E31" s="95"/>
    </row>
    <row r="32" spans="1:5" ht="30" customHeight="1" thickBot="1">
      <c r="A32" s="1">
        <f>IF(SUM(D32:E32)&gt;0,1,0)</f>
        <v>0</v>
      </c>
      <c r="C32" s="101" t="s">
        <v>73</v>
      </c>
      <c r="D32" s="95">
        <f>'[1]Utilizzo 08-09'!E32</f>
        <v>0</v>
      </c>
      <c r="E32" s="95"/>
    </row>
    <row r="33" spans="1:5" ht="30" customHeight="1" thickBot="1">
      <c r="A33" s="1">
        <f>IF(SUM(D33:E33)&gt;0,1,0)</f>
        <v>0</v>
      </c>
      <c r="C33" s="101" t="s">
        <v>74</v>
      </c>
      <c r="D33" s="95">
        <f>'[1]Utilizzo 08-09'!E33</f>
        <v>0</v>
      </c>
      <c r="E33" s="95"/>
    </row>
    <row r="34" spans="1:5" ht="35.1" customHeight="1" thickBot="1">
      <c r="A34" s="1">
        <v>1</v>
      </c>
      <c r="C34" s="104" t="s">
        <v>75</v>
      </c>
      <c r="D34" s="103">
        <f>SUM(D30:D33)</f>
        <v>0</v>
      </c>
      <c r="E34" s="103">
        <f>SUM(E30:E33)</f>
        <v>0</v>
      </c>
    </row>
    <row r="35" spans="1:5" ht="30" customHeight="1" thickBot="1">
      <c r="A35" s="1">
        <f>IF(SUM(D35:E35)&gt;0,1,0)</f>
        <v>0</v>
      </c>
      <c r="C35" s="101" t="s">
        <v>76</v>
      </c>
      <c r="D35" s="95">
        <f>'[1]Utilizzo 08-09'!E35</f>
        <v>0</v>
      </c>
      <c r="E35" s="95"/>
    </row>
    <row r="36" spans="1:5" ht="30" customHeight="1" thickBot="1">
      <c r="A36" s="1">
        <f>IF(SUM(D36:E36)&gt;0,1,0)</f>
        <v>0</v>
      </c>
      <c r="C36" s="101" t="s">
        <v>77</v>
      </c>
      <c r="D36" s="95">
        <f>'[1]Utilizzo 08-09'!E36</f>
        <v>0</v>
      </c>
      <c r="E36" s="95"/>
    </row>
    <row r="37" spans="1:5" ht="35.1" customHeight="1" thickBot="1">
      <c r="A37" s="1">
        <v>1</v>
      </c>
      <c r="C37" s="105" t="s">
        <v>78</v>
      </c>
      <c r="D37" s="103">
        <f>D18+D29+D34+D35+D36</f>
        <v>0</v>
      </c>
      <c r="E37" s="103">
        <f>E18+E29+E34+E35+E36</f>
        <v>7357.5999999999995</v>
      </c>
    </row>
    <row r="38" spans="1:5">
      <c r="D38" s="63"/>
      <c r="E38" s="63"/>
    </row>
  </sheetData>
  <mergeCells count="1">
    <mergeCell ref="C1:E1"/>
  </mergeCells>
  <printOptions horizontalCentered="1" verticalCentered="1"/>
  <pageMargins left="0.15748031496063" right="0.15748031496063" top="0.59055118110236204" bottom="0.70866141732283505" header="0.23622047244094502" footer="0.23622047244094502"/>
  <pageSetup paperSize="9" orientation="portrait" r:id="rId1"/>
  <headerFooter alignWithMargins="0">
    <oddHeader>&amp;L&amp;"Tahoma,Normale"COMUNE DI &amp;C&amp;"Tahoma,Normale"&amp;12Scheda: Utilizzo 03-07</oddHeader>
    <oddFooter>&amp;L&amp;"Tahoma,Normale"&amp;9&amp;F&amp;C&amp;"Tahoma,Normale"&amp;11data creazione: 
data stampa: &amp;D-&amp;T&amp;R&amp;"Tahoma,Normale"&amp;11Pag. &amp;P di &amp;N</oddFooter>
  </headerFooter>
  <legacyDrawing r:id="rId2"/>
  <controls>
    <control shapeId="19458" r:id="rId3" name="CommandButton2"/>
    <control shapeId="19457" r:id="rId4" name="CommandButton1"/>
  </controls>
</worksheet>
</file>

<file path=xl/worksheets/sheet11.xml><?xml version="1.0" encoding="utf-8"?>
<worksheet xmlns="http://schemas.openxmlformats.org/spreadsheetml/2006/main" xmlns:r="http://schemas.openxmlformats.org/officeDocument/2006/relationships">
  <sheetPr codeName="Foglio23">
    <tabColor indexed="42"/>
    <pageSetUpPr fitToPage="1"/>
  </sheetPr>
  <dimension ref="A1:F65"/>
  <sheetViews>
    <sheetView zoomScaleNormal="100" workbookViewId="0">
      <pane ySplit="3" topLeftCell="A6" activePane="bottomLeft" state="frozen"/>
      <selection activeCell="C4" sqref="C4:E4"/>
      <selection pane="bottomLeft" activeCell="I42" sqref="I42"/>
    </sheetView>
  </sheetViews>
  <sheetFormatPr defaultRowHeight="12.75"/>
  <cols>
    <col min="1" max="2" width="0" style="1" hidden="1" customWidth="1"/>
    <col min="3" max="3" width="34.5703125" style="1" customWidth="1"/>
    <col min="4" max="4" width="14.85546875" style="1" customWidth="1"/>
    <col min="5" max="5" width="14.5703125" style="1" customWidth="1"/>
    <col min="6" max="16384" width="9.140625" style="1"/>
  </cols>
  <sheetData>
    <row r="1" spans="1:5" ht="18.75" customHeight="1" thickBot="1">
      <c r="C1" s="109" t="str">
        <f>"COMUNE DI "&amp;[1]PROGRAM!$D$6</f>
        <v xml:space="preserve">COMUNE DI </v>
      </c>
      <c r="D1" s="110"/>
      <c r="E1" s="111"/>
    </row>
    <row r="2" spans="1:5" ht="13.5" customHeight="1" thickBot="1">
      <c r="A2" s="1">
        <v>1</v>
      </c>
      <c r="C2" s="112"/>
      <c r="D2" s="2" t="s">
        <v>0</v>
      </c>
      <c r="E2" s="3" t="s">
        <v>1</v>
      </c>
    </row>
    <row r="3" spans="1:5" ht="15.75" customHeight="1" thickBot="1">
      <c r="A3" s="1">
        <v>1</v>
      </c>
      <c r="C3" s="113"/>
      <c r="D3" s="4">
        <v>2014</v>
      </c>
      <c r="E3" s="5">
        <v>2015</v>
      </c>
    </row>
    <row r="4" spans="1:5" ht="29.25" customHeight="1" thickBot="1">
      <c r="C4" s="6" t="str">
        <f>'[1]Fondo 07-08'!C4</f>
        <v>fondo unico consolidato 2002</v>
      </c>
      <c r="D4" s="7">
        <f>'[1]Fondo 08-09'!D4</f>
        <v>0</v>
      </c>
      <c r="E4" s="8">
        <f>D4</f>
        <v>0</v>
      </c>
    </row>
    <row r="5" spans="1:5" ht="15.75" thickBot="1">
      <c r="A5" s="1">
        <v>1</v>
      </c>
      <c r="C5" s="114" t="s">
        <v>2</v>
      </c>
      <c r="D5" s="115"/>
      <c r="E5" s="116"/>
    </row>
    <row r="6" spans="1:5" ht="13.5" thickBot="1">
      <c r="A6" s="1">
        <v>1</v>
      </c>
      <c r="C6" s="9" t="s">
        <v>3</v>
      </c>
      <c r="D6" s="10"/>
      <c r="E6" s="11"/>
    </row>
    <row r="7" spans="1:5" ht="43.5" thickBot="1">
      <c r="A7" s="1">
        <v>1</v>
      </c>
      <c r="C7" s="12" t="s">
        <v>4</v>
      </c>
      <c r="D7" s="13">
        <f>'[1]Fondo 08-09'!E7</f>
        <v>0</v>
      </c>
      <c r="E7" s="14">
        <f>D7</f>
        <v>0</v>
      </c>
    </row>
    <row r="8" spans="1:5" ht="13.5" thickBot="1">
      <c r="A8" s="1">
        <v>1</v>
      </c>
      <c r="C8" s="15" t="s">
        <v>5</v>
      </c>
      <c r="D8" s="16"/>
      <c r="E8" s="17"/>
    </row>
    <row r="9" spans="1:5" ht="74.25" thickBot="1">
      <c r="A9" s="1">
        <v>1</v>
      </c>
      <c r="C9" s="18" t="s">
        <v>6</v>
      </c>
      <c r="D9" s="13">
        <f>'[1]Fondo 08-09'!E9</f>
        <v>0</v>
      </c>
      <c r="E9" s="14">
        <f>D9</f>
        <v>0</v>
      </c>
    </row>
    <row r="10" spans="1:5" ht="13.5" thickBot="1">
      <c r="A10" s="1">
        <v>1</v>
      </c>
      <c r="C10" s="19" t="s">
        <v>7</v>
      </c>
      <c r="D10" s="16"/>
      <c r="E10" s="16"/>
    </row>
    <row r="11" spans="1:5" ht="93.75" customHeight="1" thickBot="1">
      <c r="A11" s="1">
        <v>1</v>
      </c>
      <c r="C11" s="18" t="s">
        <v>8</v>
      </c>
      <c r="D11" s="13">
        <f>'[1]Fondo 08-09'!E11</f>
        <v>0</v>
      </c>
      <c r="E11" s="20">
        <f>D11</f>
        <v>0</v>
      </c>
    </row>
    <row r="12" spans="1:5" ht="13.5" thickBot="1">
      <c r="C12" s="21" t="str">
        <f>'[1]Fondo 07-08'!C12</f>
        <v>Art.8 comma 2 ccnl 2006-2007</v>
      </c>
      <c r="D12" s="18"/>
      <c r="E12" s="18"/>
    </row>
    <row r="13" spans="1:5" ht="67.5" customHeight="1" thickBot="1">
      <c r="C13" s="22" t="str">
        <f>'[1]Fondo 07-08'!C13</f>
        <v>2.gli enti a decorrere dal 31.12.2007 e avalere per l'anno 2008 incrementano le risorse con l'importo corrispondente allo 0,6 monte salari 2005, esclusa la quota relativa alla dirigenza, qualora il rapporto tra spesa del personale ed entrate correnti sia non superiore al 39%</v>
      </c>
      <c r="D13" s="23">
        <f>'[1]Fondo 08-09'!E13</f>
        <v>0</v>
      </c>
      <c r="E13" s="24">
        <f>D13</f>
        <v>0</v>
      </c>
    </row>
    <row r="14" spans="1:5" ht="13.5" hidden="1" thickBot="1">
      <c r="C14" s="25"/>
      <c r="D14" s="26"/>
      <c r="E14" s="27"/>
    </row>
    <row r="15" spans="1:5" ht="13.5" hidden="1" thickBot="1">
      <c r="C15" s="22"/>
      <c r="D15" s="28"/>
      <c r="E15" s="29"/>
    </row>
    <row r="16" spans="1:5" ht="26.25" thickBot="1">
      <c r="A16" s="1">
        <v>1</v>
      </c>
      <c r="C16" s="30" t="s">
        <v>9</v>
      </c>
      <c r="D16" s="31">
        <f>SUM(D6:D15)</f>
        <v>0</v>
      </c>
      <c r="E16" s="31">
        <v>6773.12</v>
      </c>
    </row>
    <row r="17" spans="1:6" s="32" customFormat="1" ht="6" customHeight="1" thickBot="1">
      <c r="A17" s="32">
        <f>A18</f>
        <v>1</v>
      </c>
      <c r="C17" s="33"/>
      <c r="D17" s="34"/>
      <c r="E17" s="34"/>
      <c r="F17" s="1"/>
    </row>
    <row r="18" spans="1:6" ht="20.25" thickBot="1">
      <c r="A18" s="1">
        <v>1</v>
      </c>
      <c r="C18" s="117" t="s">
        <v>10</v>
      </c>
      <c r="D18" s="118"/>
      <c r="E18" s="119"/>
    </row>
    <row r="19" spans="1:6" ht="13.5" thickBot="1">
      <c r="A19" s="1">
        <f>A20</f>
        <v>0</v>
      </c>
      <c r="C19" s="9" t="s">
        <v>11</v>
      </c>
      <c r="D19" s="35"/>
      <c r="E19" s="36"/>
    </row>
    <row r="20" spans="1:6" ht="74.25" thickBot="1">
      <c r="A20" s="1">
        <f>IF(SUM(D20:E20)&gt;0,1,0)</f>
        <v>0</v>
      </c>
      <c r="C20" s="22" t="s">
        <v>12</v>
      </c>
      <c r="D20" s="37">
        <f>'[1]Fondo 08-09'!D18</f>
        <v>0</v>
      </c>
      <c r="E20" s="38">
        <f>D20</f>
        <v>0</v>
      </c>
    </row>
    <row r="21" spans="1:6" ht="13.5" thickBot="1">
      <c r="A21" s="1">
        <f>A22</f>
        <v>0</v>
      </c>
      <c r="C21" s="39" t="s">
        <v>13</v>
      </c>
      <c r="D21" s="26"/>
      <c r="E21" s="27"/>
    </row>
    <row r="22" spans="1:6" ht="116.25" thickBot="1">
      <c r="A22" s="1">
        <f>IF(SUM(D22:E22)&gt;0,1,0)</f>
        <v>0</v>
      </c>
      <c r="C22" s="40" t="s">
        <v>14</v>
      </c>
      <c r="D22" s="37">
        <f>'[1]Fondo 08-09'!D20</f>
        <v>0</v>
      </c>
      <c r="E22" s="38">
        <f>D22</f>
        <v>0</v>
      </c>
    </row>
    <row r="23" spans="1:6" ht="13.5" thickBot="1">
      <c r="A23" s="1">
        <f>A24</f>
        <v>0</v>
      </c>
      <c r="C23" s="9" t="s">
        <v>15</v>
      </c>
      <c r="D23" s="26"/>
      <c r="E23" s="27"/>
    </row>
    <row r="24" spans="1:6" ht="96" thickBot="1">
      <c r="A24" s="1">
        <f>IF(SUM(D24:E24)&gt;0,1,0)</f>
        <v>0</v>
      </c>
      <c r="C24" s="41" t="s">
        <v>16</v>
      </c>
      <c r="D24" s="42">
        <f>'[1]Fondo 08-09'!E22</f>
        <v>0</v>
      </c>
      <c r="E24" s="43">
        <f>D24</f>
        <v>0</v>
      </c>
    </row>
    <row r="25" spans="1:6" ht="37.5" customHeight="1" thickBot="1">
      <c r="C25" s="44" t="str">
        <f>'[1]Fondo 07-08'!C23</f>
        <v>I risparmi derivanti dalla applicazione della disciplina dello straordinario di cui all'art. 14 po</v>
      </c>
      <c r="D25" s="13">
        <f>'[1]Fondo 08-09'!E23</f>
        <v>0</v>
      </c>
      <c r="E25" s="20">
        <f>D25</f>
        <v>0</v>
      </c>
    </row>
    <row r="26" spans="1:6" ht="13.5" thickBot="1">
      <c r="C26" s="44"/>
      <c r="D26" s="13"/>
      <c r="E26" s="20">
        <f>D26</f>
        <v>0</v>
      </c>
    </row>
    <row r="27" spans="1:6" ht="13.5" thickBot="1">
      <c r="C27" s="41" t="s">
        <v>17</v>
      </c>
      <c r="D27" s="45"/>
      <c r="E27" s="46"/>
    </row>
    <row r="28" spans="1:6" ht="54" customHeight="1" thickBot="1">
      <c r="C28" s="44"/>
      <c r="D28" s="13">
        <f>'[1]Fondo 08-09'!E25</f>
        <v>0</v>
      </c>
      <c r="E28" s="20">
        <v>584.48</v>
      </c>
    </row>
    <row r="29" spans="1:6" ht="26.25" thickBot="1">
      <c r="A29" s="1">
        <v>1</v>
      </c>
      <c r="C29" s="30" t="s">
        <v>18</v>
      </c>
      <c r="D29" s="47">
        <f>SUM(D20:D28)</f>
        <v>0</v>
      </c>
      <c r="E29" s="47">
        <f>SUM(E20:E28)</f>
        <v>584.48</v>
      </c>
    </row>
    <row r="30" spans="1:6" ht="29.25" customHeight="1" thickBot="1">
      <c r="A30" s="1">
        <v>1</v>
      </c>
      <c r="C30" s="48" t="s">
        <v>19</v>
      </c>
      <c r="D30" s="49">
        <f>'[1]Fondo Stabile 99-02'!$G$34+D29+D16</f>
        <v>0</v>
      </c>
      <c r="E30" s="49">
        <f>'[1]Fondo Stabile 99-02'!$G$34+E29+E16</f>
        <v>7357.6</v>
      </c>
    </row>
    <row r="31" spans="1:6" ht="4.5" customHeight="1" thickBot="1">
      <c r="A31" s="1">
        <v>1</v>
      </c>
      <c r="C31" s="50"/>
      <c r="D31" s="51"/>
      <c r="E31" s="51"/>
    </row>
    <row r="32" spans="1:6" ht="15.75" thickBot="1">
      <c r="A32" s="1">
        <v>1</v>
      </c>
      <c r="C32" s="114" t="s">
        <v>20</v>
      </c>
      <c r="D32" s="120"/>
      <c r="E32" s="121"/>
    </row>
    <row r="33" spans="1:5" ht="13.5" thickBot="1">
      <c r="A33" s="1">
        <f>A34</f>
        <v>0</v>
      </c>
      <c r="C33" s="9" t="s">
        <v>21</v>
      </c>
      <c r="D33" s="26"/>
      <c r="E33" s="27"/>
    </row>
    <row r="34" spans="1:5" ht="63.75" thickBot="1">
      <c r="A34" s="1">
        <f>IF(SUM(D34:E34)&gt;0,1,0)</f>
        <v>0</v>
      </c>
      <c r="C34" s="22" t="s">
        <v>22</v>
      </c>
      <c r="D34" s="42">
        <f>'[1]Fondo 08-09'!E31</f>
        <v>0</v>
      </c>
      <c r="E34" s="43"/>
    </row>
    <row r="35" spans="1:5" ht="13.5" thickBot="1">
      <c r="A35" s="1">
        <f>A36</f>
        <v>0</v>
      </c>
      <c r="C35" s="9" t="s">
        <v>23</v>
      </c>
      <c r="D35" s="26"/>
      <c r="E35" s="27"/>
    </row>
    <row r="36" spans="1:5" ht="74.25" thickBot="1">
      <c r="A36" s="1">
        <f>IF(SUM(D36:E36)&gt;0,1,0)</f>
        <v>0</v>
      </c>
      <c r="C36" s="22" t="s">
        <v>24</v>
      </c>
      <c r="D36" s="52"/>
      <c r="E36" s="52"/>
    </row>
    <row r="37" spans="1:5" ht="13.5" thickBot="1">
      <c r="A37" s="1">
        <f>A38</f>
        <v>0</v>
      </c>
      <c r="C37" s="9" t="s">
        <v>25</v>
      </c>
      <c r="D37" s="26"/>
      <c r="E37" s="27"/>
    </row>
    <row r="38" spans="1:5" ht="42.75" thickBot="1">
      <c r="A38" s="1">
        <f>IF(SUM(D38:E38)&gt;0,1,0)</f>
        <v>0</v>
      </c>
      <c r="C38" s="22" t="s">
        <v>26</v>
      </c>
      <c r="D38" s="42">
        <f>'[1]Fondo 08-09'!E35</f>
        <v>0</v>
      </c>
      <c r="E38" s="43"/>
    </row>
    <row r="39" spans="1:5" ht="13.5" thickBot="1">
      <c r="A39" s="1">
        <f>A40</f>
        <v>1</v>
      </c>
      <c r="C39" s="9" t="s">
        <v>27</v>
      </c>
      <c r="D39" s="26"/>
      <c r="E39" s="27"/>
    </row>
    <row r="40" spans="1:5" ht="63.75" thickBot="1">
      <c r="A40" s="1">
        <f>IF(SUM(D40:E40)&gt;0,1,0)</f>
        <v>1</v>
      </c>
      <c r="C40" s="22" t="s">
        <v>28</v>
      </c>
      <c r="D40" s="42">
        <f>'[1]Fondo 08-09'!E37</f>
        <v>0</v>
      </c>
      <c r="E40" s="43">
        <v>500</v>
      </c>
    </row>
    <row r="41" spans="1:5" ht="13.5" thickBot="1">
      <c r="A41" s="1">
        <f>A42</f>
        <v>0</v>
      </c>
      <c r="C41" s="9" t="s">
        <v>13</v>
      </c>
      <c r="D41" s="26"/>
      <c r="E41" s="27"/>
    </row>
    <row r="42" spans="1:5" ht="168.75" thickBot="1">
      <c r="A42" s="1">
        <f>IF(SUM(D42:E42)&gt;0,1,0)</f>
        <v>0</v>
      </c>
      <c r="C42" s="22" t="s">
        <v>29</v>
      </c>
      <c r="D42" s="42">
        <f>'[1]Fondo 08-09'!E39</f>
        <v>0</v>
      </c>
      <c r="E42" s="43"/>
    </row>
    <row r="43" spans="1:5" ht="13.5" hidden="1" thickBot="1">
      <c r="A43" s="1">
        <f>A44</f>
        <v>0</v>
      </c>
      <c r="C43" s="53" t="s">
        <v>30</v>
      </c>
      <c r="D43" s="26"/>
      <c r="E43" s="27"/>
    </row>
    <row r="44" spans="1:5" ht="64.5" hidden="1" thickBot="1">
      <c r="A44" s="1">
        <f>IF(SUM(D44:E44)&gt;0,1,0)</f>
        <v>0</v>
      </c>
      <c r="C44" s="54" t="s">
        <v>31</v>
      </c>
      <c r="D44" s="55"/>
      <c r="E44" s="52"/>
    </row>
    <row r="45" spans="1:5" ht="13.5" hidden="1" thickBot="1">
      <c r="C45" s="53" t="s">
        <v>32</v>
      </c>
      <c r="D45" s="26"/>
      <c r="E45" s="27"/>
    </row>
    <row r="46" spans="1:5" ht="127.5" hidden="1" thickBot="1">
      <c r="C46" s="54" t="s">
        <v>33</v>
      </c>
      <c r="D46" s="52"/>
      <c r="E46" s="52"/>
    </row>
    <row r="47" spans="1:5" ht="13.5" thickBot="1">
      <c r="C47" s="53" t="s">
        <v>34</v>
      </c>
      <c r="D47" s="26"/>
      <c r="E47" s="27"/>
    </row>
    <row r="48" spans="1:5" ht="210.75" customHeight="1" thickBot="1">
      <c r="C48" s="54" t="s">
        <v>35</v>
      </c>
      <c r="D48" s="42">
        <f>'[1]Fondo 08-09'!E48</f>
        <v>0</v>
      </c>
      <c r="E48" s="52"/>
    </row>
    <row r="49" spans="1:5" ht="18" customHeight="1" thickBot="1">
      <c r="C49" s="56" t="s">
        <v>36</v>
      </c>
      <c r="D49" s="26"/>
      <c r="E49" s="27"/>
    </row>
    <row r="50" spans="1:5" ht="261" customHeight="1" thickBot="1">
      <c r="C50" s="57" t="s">
        <v>37</v>
      </c>
      <c r="D50" s="52"/>
      <c r="E50" s="43"/>
    </row>
    <row r="51" spans="1:5" ht="18.75" customHeight="1" thickBot="1">
      <c r="A51" s="1">
        <v>1</v>
      </c>
      <c r="C51" s="58" t="s">
        <v>38</v>
      </c>
      <c r="D51" s="59">
        <f>IF('[1]Utilizzo 08-09'!D37&gt;0,'[1]Utilizzo 08-09'!D4,0)</f>
        <v>0</v>
      </c>
      <c r="E51" s="60">
        <f>IF('[1]Utilizzo 09-10'!D37&gt;0,'[1]Utilizzo 09-10'!D4,0)</f>
        <v>0</v>
      </c>
    </row>
    <row r="52" spans="1:5" ht="18.75" customHeight="1" thickBot="1">
      <c r="A52" s="1">
        <v>1</v>
      </c>
      <c r="C52" s="58" t="s">
        <v>39</v>
      </c>
      <c r="D52" s="59">
        <f>'[1]Fondo 08-09'!E50</f>
        <v>0</v>
      </c>
      <c r="E52" s="60">
        <f>IF(D60&gt;0,D61,0)</f>
        <v>0</v>
      </c>
    </row>
    <row r="53" spans="1:5" ht="26.25" thickBot="1">
      <c r="A53" s="1">
        <v>1</v>
      </c>
      <c r="C53" s="30" t="s">
        <v>40</v>
      </c>
      <c r="D53" s="61">
        <f>SUM(D33:D52)</f>
        <v>0</v>
      </c>
      <c r="E53" s="62">
        <f>SUM(E33:E52)</f>
        <v>500</v>
      </c>
    </row>
    <row r="54" spans="1:5">
      <c r="A54" s="1">
        <v>1</v>
      </c>
      <c r="D54" s="63"/>
      <c r="E54" s="63"/>
    </row>
    <row r="55" spans="1:5" ht="13.5" thickBot="1">
      <c r="A55" s="1">
        <v>1</v>
      </c>
      <c r="D55" s="63"/>
      <c r="E55" s="63"/>
    </row>
    <row r="56" spans="1:5" ht="26.25" customHeight="1" thickBot="1">
      <c r="A56" s="1">
        <v>1</v>
      </c>
      <c r="C56" s="64" t="s">
        <v>41</v>
      </c>
      <c r="D56" s="65">
        <f>D30+D53</f>
        <v>0</v>
      </c>
      <c r="E56" s="66">
        <f>E30+E53</f>
        <v>7857.6</v>
      </c>
    </row>
    <row r="57" spans="1:5" ht="13.5" thickBot="1">
      <c r="A57" s="1">
        <v>1</v>
      </c>
      <c r="D57" s="63"/>
      <c r="E57" s="63"/>
    </row>
    <row r="58" spans="1:5" ht="13.5" thickBot="1">
      <c r="A58" s="1">
        <v>1</v>
      </c>
      <c r="C58" s="106" t="s">
        <v>42</v>
      </c>
      <c r="D58" s="107"/>
      <c r="E58" s="108"/>
    </row>
    <row r="59" spans="1:5" ht="18" customHeight="1">
      <c r="A59" s="1">
        <v>1</v>
      </c>
      <c r="C59" s="67" t="s">
        <v>43</v>
      </c>
      <c r="D59" s="68">
        <f>'[1]Fondo Variabile 99-02'!E32</f>
        <v>0</v>
      </c>
      <c r="E59" s="69">
        <f>D59</f>
        <v>0</v>
      </c>
    </row>
    <row r="60" spans="1:5" ht="18" customHeight="1">
      <c r="A60" s="1">
        <v>1</v>
      </c>
      <c r="C60" s="70" t="s">
        <v>44</v>
      </c>
      <c r="D60" s="71">
        <f>'[1]Fondo 08-09'!E58</f>
        <v>0</v>
      </c>
      <c r="E60" s="72"/>
    </row>
    <row r="61" spans="1:5" ht="18" customHeight="1" thickBot="1">
      <c r="A61" s="1">
        <v>1</v>
      </c>
      <c r="C61" s="73" t="s">
        <v>45</v>
      </c>
      <c r="D61" s="74">
        <f>D59-D60</f>
        <v>0</v>
      </c>
      <c r="E61" s="75">
        <f>E59-E60</f>
        <v>0</v>
      </c>
    </row>
    <row r="62" spans="1:5">
      <c r="A62" s="1">
        <f>A63</f>
        <v>0</v>
      </c>
    </row>
    <row r="63" spans="1:5">
      <c r="A63" s="1">
        <f>A64</f>
        <v>0</v>
      </c>
    </row>
    <row r="64" spans="1:5">
      <c r="A64" s="1">
        <f>A65</f>
        <v>0</v>
      </c>
    </row>
    <row r="65" spans="1:5">
      <c r="A65" s="1">
        <f>A66</f>
        <v>0</v>
      </c>
      <c r="E65" s="76"/>
    </row>
  </sheetData>
  <mergeCells count="6">
    <mergeCell ref="C58:E58"/>
    <mergeCell ref="C1:E1"/>
    <mergeCell ref="C2:C3"/>
    <mergeCell ref="C5:E5"/>
    <mergeCell ref="C18:E18"/>
    <mergeCell ref="C32:E32"/>
  </mergeCells>
  <conditionalFormatting sqref="F7:F61">
    <cfRule type="cellIs" dxfId="2" priority="1" stopIfTrue="1" operator="greaterThan">
      <formula>254</formula>
    </cfRule>
  </conditionalFormatting>
  <printOptions horizontalCentered="1" verticalCentered="1"/>
  <pageMargins left="0.15748031496063" right="0.15748031496063" top="0.59055118110236204" bottom="0.70866141732283505" header="0.23622047244094502" footer="0.23622047244094502"/>
  <pageSetup paperSize="9" scale="42" orientation="portrait" r:id="rId1"/>
  <headerFooter alignWithMargins="0">
    <oddHeader>&amp;L&amp;"Tahoma,Normale"COMUNE DI &amp;C&amp;"Tahoma,Normale"&amp;12Scheda: Fondo 03-07</oddHeader>
    <oddFooter>&amp;L&amp;"Tahoma,Normale"&amp;9&amp;F&amp;C&amp;"Tahoma,Normale"&amp;11data creazione: 
data stampa: &amp;D-&amp;T&amp;R&amp;"Tahoma,Normale"&amp;11Pag. &amp;P di &amp;N</oddFooter>
  </headerFooter>
  <legacyDrawing r:id="rId2"/>
  <controls>
    <control shapeId="20482" r:id="rId3" name="CommandButton2"/>
    <control shapeId="20481" r:id="rId4" name="CommandButton1"/>
  </controls>
</worksheet>
</file>

<file path=xl/worksheets/sheet12.xml><?xml version="1.0" encoding="utf-8"?>
<worksheet xmlns="http://schemas.openxmlformats.org/spreadsheetml/2006/main" xmlns:r="http://schemas.openxmlformats.org/officeDocument/2006/relationships">
  <sheetPr codeName="Foglio24">
    <tabColor indexed="51"/>
    <pageSetUpPr fitToPage="1"/>
  </sheetPr>
  <dimension ref="A1:E38"/>
  <sheetViews>
    <sheetView topLeftCell="C25" workbookViewId="0">
      <selection activeCell="J9" sqref="J9"/>
    </sheetView>
  </sheetViews>
  <sheetFormatPr defaultRowHeight="12.75"/>
  <cols>
    <col min="1" max="2" width="9.140625" style="1" hidden="1" customWidth="1"/>
    <col min="3" max="3" width="38" style="1" customWidth="1"/>
    <col min="4" max="5" width="12.7109375" style="1" customWidth="1"/>
    <col min="6" max="16384" width="9.140625" style="1"/>
  </cols>
  <sheetData>
    <row r="1" spans="1:5" ht="18.75" thickBot="1">
      <c r="A1" s="1">
        <v>1</v>
      </c>
      <c r="C1" s="122" t="str">
        <f>"COMUNE DI "&amp;[1]PROGRAM!$D$6</f>
        <v xml:space="preserve">COMUNE DI </v>
      </c>
      <c r="D1" s="122"/>
      <c r="E1" s="122"/>
    </row>
    <row r="2" spans="1:5" ht="13.5" thickBot="1">
      <c r="A2" s="1">
        <v>1</v>
      </c>
      <c r="C2" s="77"/>
      <c r="D2" s="78" t="s">
        <v>0</v>
      </c>
      <c r="E2" s="78" t="s">
        <v>1</v>
      </c>
    </row>
    <row r="3" spans="1:5" ht="18.75" thickBot="1">
      <c r="A3" s="1">
        <v>1</v>
      </c>
      <c r="C3" s="79" t="s">
        <v>46</v>
      </c>
      <c r="D3" s="80">
        <v>2014</v>
      </c>
      <c r="E3" s="80">
        <v>2015</v>
      </c>
    </row>
    <row r="4" spans="1:5" ht="27" customHeight="1" thickBot="1">
      <c r="A4" s="1">
        <v>1</v>
      </c>
      <c r="C4" s="81" t="s">
        <v>47</v>
      </c>
      <c r="D4" s="82">
        <f>'[1]Fondo 09-10'!D56-'utilizzo 14-15'!D37</f>
        <v>0</v>
      </c>
      <c r="E4" s="82">
        <v>0</v>
      </c>
    </row>
    <row r="5" spans="1:5" ht="27" customHeight="1" thickBot="1">
      <c r="A5" s="1">
        <v>1</v>
      </c>
      <c r="C5" s="83" t="s">
        <v>48</v>
      </c>
      <c r="D5" s="84" t="str">
        <f>IF(D8&lt;&gt;"",D8-D13,"Fondo PEO non costituito")</f>
        <v>Fondo PEO non costituito</v>
      </c>
      <c r="E5" s="84">
        <f>IF(E8&lt;&gt;"",E8-E13,"Fondo PEO non costituito")</f>
        <v>0</v>
      </c>
    </row>
    <row r="6" spans="1:5" ht="13.5" thickBot="1">
      <c r="A6" s="1">
        <v>1</v>
      </c>
      <c r="C6" s="77"/>
      <c r="D6" s="85"/>
      <c r="E6" s="86"/>
    </row>
    <row r="7" spans="1:5" ht="18.75" thickBot="1">
      <c r="A7" s="1">
        <v>1</v>
      </c>
      <c r="C7" s="87" t="s">
        <v>49</v>
      </c>
      <c r="D7" s="80">
        <f>D3</f>
        <v>2014</v>
      </c>
      <c r="E7" s="80">
        <f>E3</f>
        <v>2015</v>
      </c>
    </row>
    <row r="8" spans="1:5" ht="26.25" thickBot="1">
      <c r="A8" s="1">
        <v>1</v>
      </c>
      <c r="C8" s="88" t="s">
        <v>50</v>
      </c>
      <c r="D8" s="89"/>
      <c r="E8" s="90">
        <v>5789.5</v>
      </c>
    </row>
    <row r="9" spans="1:5" ht="13.5" thickBot="1">
      <c r="A9" s="1">
        <v>1</v>
      </c>
      <c r="C9" s="91"/>
      <c r="D9" s="92"/>
      <c r="E9" s="86"/>
    </row>
    <row r="10" spans="1:5" ht="18.75" thickBot="1">
      <c r="A10" s="1">
        <v>1</v>
      </c>
      <c r="C10" s="93" t="s">
        <v>51</v>
      </c>
      <c r="D10" s="80">
        <f>D3</f>
        <v>2014</v>
      </c>
      <c r="E10" s="80">
        <f>E3</f>
        <v>2015</v>
      </c>
    </row>
    <row r="11" spans="1:5" ht="30" customHeight="1" thickBot="1">
      <c r="A11" s="1">
        <f>IF(SUM(D11:E11)&gt;0,1,0)</f>
        <v>0</v>
      </c>
      <c r="C11" s="94" t="s">
        <v>52</v>
      </c>
      <c r="D11" s="95">
        <f>'[1]Utilizzo 08-09'!E11</f>
        <v>0</v>
      </c>
      <c r="E11" s="95"/>
    </row>
    <row r="12" spans="1:5" ht="30" customHeight="1" thickBot="1">
      <c r="A12" s="1">
        <f>IF(SUM(D12:E12)&gt;0,1,0)</f>
        <v>1</v>
      </c>
      <c r="C12" s="94" t="s">
        <v>53</v>
      </c>
      <c r="D12" s="95">
        <f>'[1]Utilizzo 08-09'!E12</f>
        <v>0</v>
      </c>
      <c r="E12" s="95">
        <v>5789.5</v>
      </c>
    </row>
    <row r="13" spans="1:5" ht="35.1" customHeight="1" thickBot="1">
      <c r="A13" s="1">
        <v>1</v>
      </c>
      <c r="C13" s="96" t="s">
        <v>54</v>
      </c>
      <c r="D13" s="97">
        <f>SUM(D11:D12)</f>
        <v>0</v>
      </c>
      <c r="E13" s="97">
        <f>SUM(E11:E12)</f>
        <v>5789.5</v>
      </c>
    </row>
    <row r="14" spans="1:5" ht="30" customHeight="1" thickBot="1">
      <c r="A14" s="1">
        <f>IF(SUM(D14:E14)&gt;0,1,0)</f>
        <v>1</v>
      </c>
      <c r="C14" s="94" t="s">
        <v>55</v>
      </c>
      <c r="D14" s="95">
        <f>'[1]Utilizzo 08-09'!E14</f>
        <v>0</v>
      </c>
      <c r="E14" s="95">
        <v>990.36</v>
      </c>
    </row>
    <row r="15" spans="1:5" ht="64.5" thickBot="1">
      <c r="A15" s="1">
        <f>IF(SUM(D15:E15)&gt;0,1,0)</f>
        <v>0</v>
      </c>
      <c r="C15" s="98" t="s">
        <v>56</v>
      </c>
      <c r="D15" s="95">
        <f>'[1]Utilizzo 08-09'!E15</f>
        <v>0</v>
      </c>
      <c r="E15" s="95"/>
    </row>
    <row r="16" spans="1:5" ht="30" customHeight="1" thickBot="1">
      <c r="A16" s="1">
        <f>IF(SUM(D16:E16)&gt;0,1,0)</f>
        <v>0</v>
      </c>
      <c r="C16" s="98" t="s">
        <v>57</v>
      </c>
      <c r="D16" s="95">
        <f>'[1]Utilizzo 08-09'!E16</f>
        <v>0</v>
      </c>
      <c r="E16" s="95"/>
    </row>
    <row r="17" spans="1:5" ht="30" customHeight="1" thickBot="1">
      <c r="A17" s="1">
        <f>IF(SUM(D17:E17)&gt;0,1,0)</f>
        <v>0</v>
      </c>
      <c r="C17" s="98" t="s">
        <v>58</v>
      </c>
      <c r="D17" s="95">
        <f>'[1]Utilizzo 08-09'!E17</f>
        <v>0</v>
      </c>
      <c r="E17" s="95"/>
    </row>
    <row r="18" spans="1:5" ht="35.1" customHeight="1" thickBot="1">
      <c r="A18" s="1">
        <v>1</v>
      </c>
      <c r="C18" s="99" t="s">
        <v>59</v>
      </c>
      <c r="D18" s="100">
        <f>SUM(D13:D17)</f>
        <v>0</v>
      </c>
      <c r="E18" s="100">
        <f>SUM(E13:E17)</f>
        <v>6779.86</v>
      </c>
    </row>
    <row r="19" spans="1:5" ht="30" customHeight="1" thickBot="1">
      <c r="A19" s="1">
        <f t="shared" ref="A19:A28" si="0">IF(SUM(D19:E19)&gt;0,1,0)</f>
        <v>0</v>
      </c>
      <c r="C19" s="98" t="s">
        <v>60</v>
      </c>
      <c r="D19" s="95">
        <f>'[1]Utilizzo 08-09'!E19</f>
        <v>0</v>
      </c>
      <c r="E19" s="95"/>
    </row>
    <row r="20" spans="1:5" ht="30" customHeight="1" thickBot="1">
      <c r="A20" s="1">
        <f t="shared" si="0"/>
        <v>1</v>
      </c>
      <c r="C20" s="98" t="s">
        <v>61</v>
      </c>
      <c r="D20" s="95">
        <f>'[1]Utilizzo 08-09'!D20</f>
        <v>0</v>
      </c>
      <c r="E20" s="95">
        <v>314.55</v>
      </c>
    </row>
    <row r="21" spans="1:5" ht="30" customHeight="1" thickBot="1">
      <c r="A21" s="1">
        <f t="shared" si="0"/>
        <v>0</v>
      </c>
      <c r="C21" s="98" t="s">
        <v>62</v>
      </c>
      <c r="D21" s="95">
        <f>'[1]Utilizzo 08-09'!E21</f>
        <v>0</v>
      </c>
      <c r="E21" s="95"/>
    </row>
    <row r="22" spans="1:5" ht="30" customHeight="1" thickBot="1">
      <c r="A22" s="1">
        <f t="shared" si="0"/>
        <v>0</v>
      </c>
      <c r="C22" s="98" t="s">
        <v>63</v>
      </c>
      <c r="D22" s="95">
        <f>'[1]Utilizzo 08-09'!E22</f>
        <v>0</v>
      </c>
      <c r="E22" s="95"/>
    </row>
    <row r="23" spans="1:5" ht="30" customHeight="1" thickBot="1">
      <c r="A23" s="1">
        <f t="shared" si="0"/>
        <v>0</v>
      </c>
      <c r="C23" s="98" t="s">
        <v>64</v>
      </c>
      <c r="D23" s="95">
        <f>'[1]Utilizzo 08-09'!E23</f>
        <v>0</v>
      </c>
      <c r="E23" s="95"/>
    </row>
    <row r="24" spans="1:5" ht="30" customHeight="1" thickBot="1">
      <c r="A24" s="1">
        <f t="shared" si="0"/>
        <v>0</v>
      </c>
      <c r="C24" s="98" t="s">
        <v>65</v>
      </c>
      <c r="D24" s="95">
        <f>'[1]Utilizzo 08-09'!E24</f>
        <v>0</v>
      </c>
      <c r="E24" s="95"/>
    </row>
    <row r="25" spans="1:5" ht="30" customHeight="1" thickBot="1">
      <c r="A25" s="1">
        <f t="shared" si="0"/>
        <v>0</v>
      </c>
      <c r="C25" s="98" t="s">
        <v>66</v>
      </c>
      <c r="D25" s="95">
        <f>'[1]Utilizzo 08-09'!E25</f>
        <v>0</v>
      </c>
      <c r="E25" s="95"/>
    </row>
    <row r="26" spans="1:5" ht="30" customHeight="1" thickBot="1">
      <c r="A26" s="1">
        <f t="shared" si="0"/>
        <v>0</v>
      </c>
      <c r="C26" s="101" t="s">
        <v>67</v>
      </c>
      <c r="D26" s="95">
        <f>'[1]Utilizzo 08-09'!E26</f>
        <v>0</v>
      </c>
      <c r="E26" s="95"/>
    </row>
    <row r="27" spans="1:5" ht="30" customHeight="1" thickBot="1">
      <c r="A27" s="1">
        <f t="shared" si="0"/>
        <v>0</v>
      </c>
      <c r="C27" s="101" t="s">
        <v>68</v>
      </c>
      <c r="D27" s="95">
        <f>'[1]Utilizzo 08-09'!E27</f>
        <v>0</v>
      </c>
      <c r="E27" s="95"/>
    </row>
    <row r="28" spans="1:5" ht="30" customHeight="1" thickBot="1">
      <c r="A28" s="1">
        <f t="shared" si="0"/>
        <v>1</v>
      </c>
      <c r="C28" s="101" t="s">
        <v>69</v>
      </c>
      <c r="D28" s="95">
        <f>'[1]Utilizzo 08-09'!E28</f>
        <v>0</v>
      </c>
      <c r="E28" s="95">
        <v>263.19</v>
      </c>
    </row>
    <row r="29" spans="1:5" ht="35.1" customHeight="1" thickBot="1">
      <c r="A29" s="1">
        <v>1</v>
      </c>
      <c r="C29" s="102" t="s">
        <v>70</v>
      </c>
      <c r="D29" s="103">
        <f>SUM(D19:D28)</f>
        <v>0</v>
      </c>
      <c r="E29" s="103">
        <f>SUM(E19:E28)</f>
        <v>577.74</v>
      </c>
    </row>
    <row r="30" spans="1:5" ht="30" customHeight="1" thickBot="1">
      <c r="A30" s="1">
        <f>IF(SUM(D30:E30)&gt;0,1,0)</f>
        <v>0</v>
      </c>
      <c r="C30" s="101" t="s">
        <v>71</v>
      </c>
      <c r="D30" s="95">
        <f>'[1]Utilizzo 08-09'!E30</f>
        <v>0</v>
      </c>
      <c r="E30" s="95"/>
    </row>
    <row r="31" spans="1:5" ht="30" customHeight="1" thickBot="1">
      <c r="A31" s="1">
        <f>IF(SUM(D31:E31)&gt;0,1,0)</f>
        <v>0</v>
      </c>
      <c r="C31" s="101" t="s">
        <v>72</v>
      </c>
      <c r="D31" s="95">
        <f>'[1]Utilizzo 08-09'!E31</f>
        <v>0</v>
      </c>
      <c r="E31" s="95"/>
    </row>
    <row r="32" spans="1:5" ht="30" customHeight="1" thickBot="1">
      <c r="A32" s="1">
        <f>IF(SUM(D32:E32)&gt;0,1,0)</f>
        <v>0</v>
      </c>
      <c r="C32" s="101" t="s">
        <v>73</v>
      </c>
      <c r="D32" s="95">
        <f>'[1]Utilizzo 08-09'!E32</f>
        <v>0</v>
      </c>
      <c r="E32" s="95"/>
    </row>
    <row r="33" spans="1:5" ht="30" customHeight="1" thickBot="1">
      <c r="A33" s="1">
        <f>IF(SUM(D33:E33)&gt;0,1,0)</f>
        <v>0</v>
      </c>
      <c r="C33" s="101" t="s">
        <v>74</v>
      </c>
      <c r="D33" s="95">
        <f>'[1]Utilizzo 08-09'!E33</f>
        <v>0</v>
      </c>
      <c r="E33" s="95"/>
    </row>
    <row r="34" spans="1:5" ht="35.1" customHeight="1" thickBot="1">
      <c r="A34" s="1">
        <v>1</v>
      </c>
      <c r="C34" s="104" t="s">
        <v>75</v>
      </c>
      <c r="D34" s="103">
        <f>SUM(D30:D33)</f>
        <v>0</v>
      </c>
      <c r="E34" s="103">
        <f>SUM(E30:E33)</f>
        <v>0</v>
      </c>
    </row>
    <row r="35" spans="1:5" ht="30" customHeight="1" thickBot="1">
      <c r="A35" s="1">
        <f>IF(SUM(D35:E35)&gt;0,1,0)</f>
        <v>0</v>
      </c>
      <c r="C35" s="101" t="s">
        <v>76</v>
      </c>
      <c r="D35" s="95">
        <f>'[1]Utilizzo 08-09'!E35</f>
        <v>0</v>
      </c>
      <c r="E35" s="95"/>
    </row>
    <row r="36" spans="1:5" ht="30" customHeight="1" thickBot="1">
      <c r="A36" s="1">
        <f>IF(SUM(D36:E36)&gt;0,1,0)</f>
        <v>0</v>
      </c>
      <c r="C36" s="101" t="s">
        <v>77</v>
      </c>
      <c r="D36" s="95">
        <f>'[1]Utilizzo 08-09'!E36</f>
        <v>0</v>
      </c>
      <c r="E36" s="95"/>
    </row>
    <row r="37" spans="1:5" ht="35.1" customHeight="1" thickBot="1">
      <c r="A37" s="1">
        <v>1</v>
      </c>
      <c r="C37" s="105" t="s">
        <v>78</v>
      </c>
      <c r="D37" s="103">
        <f>D18+D29+D34+D35+D36</f>
        <v>0</v>
      </c>
      <c r="E37" s="103">
        <f>E18+E29+E34+E35+E36</f>
        <v>7357.5999999999995</v>
      </c>
    </row>
    <row r="38" spans="1:5">
      <c r="D38" s="63"/>
      <c r="E38" s="63"/>
    </row>
  </sheetData>
  <mergeCells count="1">
    <mergeCell ref="C1:E1"/>
  </mergeCells>
  <printOptions horizontalCentered="1" verticalCentered="1"/>
  <pageMargins left="0.15748031496063" right="0.15748031496063" top="0.59055118110236204" bottom="0.70866141732283505" header="0.23622047244094502" footer="0.23622047244094502"/>
  <pageSetup paperSize="9" orientation="portrait" r:id="rId1"/>
  <headerFooter alignWithMargins="0">
    <oddHeader>&amp;L&amp;"Tahoma,Normale"COMUNE DI &amp;C&amp;"Tahoma,Normale"&amp;12Scheda: Utilizzo 03-07</oddHeader>
    <oddFooter>&amp;L&amp;"Tahoma,Normale"&amp;9&amp;F&amp;C&amp;"Tahoma,Normale"&amp;11data creazione: 
data stampa: &amp;D-&amp;T&amp;R&amp;"Tahoma,Normale"&amp;11Pag. &amp;P di &amp;N</oddFooter>
  </headerFooter>
  <legacyDrawing r:id="rId2"/>
  <controls>
    <control shapeId="21506" r:id="rId3" name="CommandButton2"/>
    <control shapeId="21505" r:id="rId4" name="CommandButton1"/>
  </controls>
</worksheet>
</file>

<file path=xl/worksheets/sheet13.xml><?xml version="1.0" encoding="utf-8"?>
<worksheet xmlns="http://schemas.openxmlformats.org/spreadsheetml/2006/main" xmlns:r="http://schemas.openxmlformats.org/officeDocument/2006/relationships">
  <sheetPr codeName="Foglio25">
    <tabColor indexed="42"/>
    <pageSetUpPr fitToPage="1"/>
  </sheetPr>
  <dimension ref="A1:F65"/>
  <sheetViews>
    <sheetView zoomScaleNormal="100" workbookViewId="0">
      <pane ySplit="3" topLeftCell="A51" activePane="bottomLeft" state="frozen"/>
      <selection activeCell="C4" sqref="C4:E4"/>
      <selection pane="bottomLeft" activeCell="N60" sqref="N60"/>
    </sheetView>
  </sheetViews>
  <sheetFormatPr defaultRowHeight="12.75"/>
  <cols>
    <col min="1" max="2" width="0" style="1" hidden="1" customWidth="1"/>
    <col min="3" max="3" width="34.5703125" style="1" customWidth="1"/>
    <col min="4" max="4" width="14.85546875" style="1" customWidth="1"/>
    <col min="5" max="5" width="14.5703125" style="1" customWidth="1"/>
    <col min="6" max="16384" width="9.140625" style="1"/>
  </cols>
  <sheetData>
    <row r="1" spans="1:5" ht="18.75" customHeight="1" thickBot="1">
      <c r="C1" s="109" t="str">
        <f>"COMUNE DI "&amp;[1]PROGRAM!$D$6</f>
        <v xml:space="preserve">COMUNE DI </v>
      </c>
      <c r="D1" s="110"/>
      <c r="E1" s="111"/>
    </row>
    <row r="2" spans="1:5" ht="13.5" customHeight="1" thickBot="1">
      <c r="A2" s="1">
        <v>1</v>
      </c>
      <c r="C2" s="112"/>
      <c r="D2" s="2" t="s">
        <v>0</v>
      </c>
      <c r="E2" s="3" t="s">
        <v>1</v>
      </c>
    </row>
    <row r="3" spans="1:5" ht="15.75" customHeight="1" thickBot="1">
      <c r="A3" s="1">
        <v>1</v>
      </c>
      <c r="C3" s="113"/>
      <c r="D3" s="4">
        <v>2015</v>
      </c>
      <c r="E3" s="5">
        <v>2016</v>
      </c>
    </row>
    <row r="4" spans="1:5" ht="29.25" customHeight="1" thickBot="1">
      <c r="C4" s="6" t="str">
        <f>'[1]Fondo 07-08'!C4</f>
        <v>fondo unico consolidato 2002</v>
      </c>
      <c r="D4" s="7">
        <f>'[1]Fondo 08-09'!D4</f>
        <v>0</v>
      </c>
      <c r="E4" s="8">
        <f>D4</f>
        <v>0</v>
      </c>
    </row>
    <row r="5" spans="1:5" ht="15.75" thickBot="1">
      <c r="A5" s="1">
        <v>1</v>
      </c>
      <c r="C5" s="114" t="s">
        <v>2</v>
      </c>
      <c r="D5" s="115"/>
      <c r="E5" s="116"/>
    </row>
    <row r="6" spans="1:5" ht="13.5" thickBot="1">
      <c r="A6" s="1">
        <v>1</v>
      </c>
      <c r="C6" s="9" t="s">
        <v>3</v>
      </c>
      <c r="D6" s="10"/>
      <c r="E6" s="11"/>
    </row>
    <row r="7" spans="1:5" ht="43.5" thickBot="1">
      <c r="A7" s="1">
        <v>1</v>
      </c>
      <c r="C7" s="12" t="s">
        <v>4</v>
      </c>
      <c r="D7" s="13">
        <f>'[1]Fondo 08-09'!E7</f>
        <v>0</v>
      </c>
      <c r="E7" s="14">
        <f>D7</f>
        <v>0</v>
      </c>
    </row>
    <row r="8" spans="1:5" ht="13.5" thickBot="1">
      <c r="A8" s="1">
        <v>1</v>
      </c>
      <c r="C8" s="15" t="s">
        <v>5</v>
      </c>
      <c r="D8" s="16"/>
      <c r="E8" s="17"/>
    </row>
    <row r="9" spans="1:5" ht="74.25" thickBot="1">
      <c r="A9" s="1">
        <v>1</v>
      </c>
      <c r="C9" s="18" t="s">
        <v>6</v>
      </c>
      <c r="D9" s="13">
        <f>'[1]Fondo 08-09'!E9</f>
        <v>0</v>
      </c>
      <c r="E9" s="14">
        <f>D9</f>
        <v>0</v>
      </c>
    </row>
    <row r="10" spans="1:5" ht="13.5" thickBot="1">
      <c r="A10" s="1">
        <v>1</v>
      </c>
      <c r="C10" s="19" t="s">
        <v>7</v>
      </c>
      <c r="D10" s="16"/>
      <c r="E10" s="16"/>
    </row>
    <row r="11" spans="1:5" ht="93.75" customHeight="1" thickBot="1">
      <c r="A11" s="1">
        <v>1</v>
      </c>
      <c r="C11" s="18" t="s">
        <v>8</v>
      </c>
      <c r="D11" s="13">
        <f>'[1]Fondo 08-09'!E11</f>
        <v>0</v>
      </c>
      <c r="E11" s="20">
        <f>D11</f>
        <v>0</v>
      </c>
    </row>
    <row r="12" spans="1:5" ht="13.5" thickBot="1">
      <c r="C12" s="21" t="str">
        <f>'[1]Fondo 07-08'!C12</f>
        <v>Art.8 comma 2 ccnl 2006-2007</v>
      </c>
      <c r="D12" s="18"/>
      <c r="E12" s="18"/>
    </row>
    <row r="13" spans="1:5" ht="67.5" customHeight="1" thickBot="1">
      <c r="C13" s="22" t="str">
        <f>'[1]Fondo 07-08'!C13</f>
        <v>2.gli enti a decorrere dal 31.12.2007 e avalere per l'anno 2008 incrementano le risorse con l'importo corrispondente allo 0,6 monte salari 2005, esclusa la quota relativa alla dirigenza, qualora il rapporto tra spesa del personale ed entrate correnti sia non superiore al 39%</v>
      </c>
      <c r="D13" s="23">
        <f>'[1]Fondo 08-09'!E13</f>
        <v>0</v>
      </c>
      <c r="E13" s="24">
        <f>D13</f>
        <v>0</v>
      </c>
    </row>
    <row r="14" spans="1:5" ht="13.5" hidden="1" thickBot="1">
      <c r="C14" s="25"/>
      <c r="D14" s="26"/>
      <c r="E14" s="27"/>
    </row>
    <row r="15" spans="1:5" ht="13.5" hidden="1" thickBot="1">
      <c r="C15" s="22"/>
      <c r="D15" s="28"/>
      <c r="E15" s="29"/>
    </row>
    <row r="16" spans="1:5" ht="26.25" thickBot="1">
      <c r="A16" s="1">
        <v>1</v>
      </c>
      <c r="C16" s="30" t="s">
        <v>9</v>
      </c>
      <c r="D16" s="31">
        <f>SUM(D6:D15)</f>
        <v>0</v>
      </c>
      <c r="E16" s="31">
        <v>6773.12</v>
      </c>
    </row>
    <row r="17" spans="1:6" s="32" customFormat="1" ht="6" customHeight="1" thickBot="1">
      <c r="A17" s="32">
        <f>A18</f>
        <v>1</v>
      </c>
      <c r="C17" s="33"/>
      <c r="D17" s="34"/>
      <c r="E17" s="34"/>
      <c r="F17" s="1"/>
    </row>
    <row r="18" spans="1:6" ht="20.25" thickBot="1">
      <c r="A18" s="1">
        <v>1</v>
      </c>
      <c r="C18" s="117" t="s">
        <v>10</v>
      </c>
      <c r="D18" s="118"/>
      <c r="E18" s="119"/>
    </row>
    <row r="19" spans="1:6" ht="13.5" thickBot="1">
      <c r="A19" s="1">
        <f>A20</f>
        <v>0</v>
      </c>
      <c r="C19" s="9" t="s">
        <v>11</v>
      </c>
      <c r="D19" s="35"/>
      <c r="E19" s="36"/>
    </row>
    <row r="20" spans="1:6" ht="74.25" thickBot="1">
      <c r="A20" s="1">
        <f>IF(SUM(D20:E20)&gt;0,1,0)</f>
        <v>0</v>
      </c>
      <c r="C20" s="22" t="s">
        <v>12</v>
      </c>
      <c r="D20" s="37">
        <f>'[1]Fondo 08-09'!D18</f>
        <v>0</v>
      </c>
      <c r="E20" s="38">
        <f>D20</f>
        <v>0</v>
      </c>
    </row>
    <row r="21" spans="1:6" ht="13.5" thickBot="1">
      <c r="A21" s="1">
        <f>A22</f>
        <v>0</v>
      </c>
      <c r="C21" s="39" t="s">
        <v>13</v>
      </c>
      <c r="D21" s="26"/>
      <c r="E21" s="27"/>
    </row>
    <row r="22" spans="1:6" ht="116.25" thickBot="1">
      <c r="A22" s="1">
        <f>IF(SUM(D22:E22)&gt;0,1,0)</f>
        <v>0</v>
      </c>
      <c r="C22" s="40" t="s">
        <v>14</v>
      </c>
      <c r="D22" s="37">
        <f>'[1]Fondo 08-09'!D20</f>
        <v>0</v>
      </c>
      <c r="E22" s="38">
        <f>D22</f>
        <v>0</v>
      </c>
    </row>
    <row r="23" spans="1:6" ht="13.5" thickBot="1">
      <c r="A23" s="1">
        <f>A24</f>
        <v>0</v>
      </c>
      <c r="C23" s="9" t="s">
        <v>15</v>
      </c>
      <c r="D23" s="26"/>
      <c r="E23" s="27"/>
    </row>
    <row r="24" spans="1:6" ht="96" thickBot="1">
      <c r="A24" s="1">
        <f>IF(SUM(D24:E24)&gt;0,1,0)</f>
        <v>0</v>
      </c>
      <c r="C24" s="41" t="s">
        <v>16</v>
      </c>
      <c r="D24" s="42">
        <f>'[1]Fondo 08-09'!E22</f>
        <v>0</v>
      </c>
      <c r="E24" s="43">
        <f>D24</f>
        <v>0</v>
      </c>
    </row>
    <row r="25" spans="1:6" ht="37.5" customHeight="1" thickBot="1">
      <c r="C25" s="44" t="str">
        <f>'[1]Fondo 07-08'!C23</f>
        <v>I risparmi derivanti dalla applicazione della disciplina dello straordinario di cui all'art. 14 po</v>
      </c>
      <c r="D25" s="13">
        <f>'[1]Fondo 08-09'!E23</f>
        <v>0</v>
      </c>
      <c r="E25" s="20">
        <f>D25</f>
        <v>0</v>
      </c>
    </row>
    <row r="26" spans="1:6" ht="13.5" thickBot="1">
      <c r="C26" s="44"/>
      <c r="D26" s="13"/>
      <c r="E26" s="20">
        <f>D26</f>
        <v>0</v>
      </c>
    </row>
    <row r="27" spans="1:6" ht="13.5" thickBot="1">
      <c r="C27" s="41" t="s">
        <v>17</v>
      </c>
      <c r="D27" s="45"/>
      <c r="E27" s="46"/>
    </row>
    <row r="28" spans="1:6" ht="54" customHeight="1" thickBot="1">
      <c r="C28" s="44"/>
      <c r="D28" s="13">
        <f>'[1]Fondo 08-09'!E25</f>
        <v>0</v>
      </c>
      <c r="E28" s="20">
        <v>584.48</v>
      </c>
    </row>
    <row r="29" spans="1:6" ht="26.25" thickBot="1">
      <c r="A29" s="1">
        <v>1</v>
      </c>
      <c r="C29" s="30" t="s">
        <v>18</v>
      </c>
      <c r="D29" s="47">
        <f>SUM(D20:D28)</f>
        <v>0</v>
      </c>
      <c r="E29" s="47">
        <f>SUM(E20:E28)</f>
        <v>584.48</v>
      </c>
    </row>
    <row r="30" spans="1:6" ht="29.25" customHeight="1" thickBot="1">
      <c r="A30" s="1">
        <v>1</v>
      </c>
      <c r="C30" s="48" t="s">
        <v>19</v>
      </c>
      <c r="D30" s="49">
        <f>'[1]Fondo Stabile 99-02'!$G$34+D29+D16</f>
        <v>0</v>
      </c>
      <c r="E30" s="49">
        <f>'[1]Fondo Stabile 99-02'!$G$34+E29+E16</f>
        <v>7357.6</v>
      </c>
    </row>
    <row r="31" spans="1:6" ht="4.5" customHeight="1" thickBot="1">
      <c r="A31" s="1">
        <v>1</v>
      </c>
      <c r="C31" s="50"/>
      <c r="D31" s="51"/>
      <c r="E31" s="51"/>
    </row>
    <row r="32" spans="1:6" ht="15.75" thickBot="1">
      <c r="A32" s="1">
        <v>1</v>
      </c>
      <c r="C32" s="114" t="s">
        <v>20</v>
      </c>
      <c r="D32" s="120"/>
      <c r="E32" s="121"/>
    </row>
    <row r="33" spans="1:5" ht="13.5" thickBot="1">
      <c r="A33" s="1">
        <f>A34</f>
        <v>0</v>
      </c>
      <c r="C33" s="9" t="s">
        <v>21</v>
      </c>
      <c r="D33" s="26"/>
      <c r="E33" s="27"/>
    </row>
    <row r="34" spans="1:5" ht="63.75" thickBot="1">
      <c r="A34" s="1">
        <f>IF(SUM(D34:E34)&gt;0,1,0)</f>
        <v>0</v>
      </c>
      <c r="C34" s="22" t="s">
        <v>22</v>
      </c>
      <c r="D34" s="42">
        <f>'[1]Fondo 08-09'!E31</f>
        <v>0</v>
      </c>
      <c r="E34" s="43"/>
    </row>
    <row r="35" spans="1:5" ht="13.5" thickBot="1">
      <c r="A35" s="1">
        <f>A36</f>
        <v>0</v>
      </c>
      <c r="C35" s="9" t="s">
        <v>23</v>
      </c>
      <c r="D35" s="26"/>
      <c r="E35" s="27"/>
    </row>
    <row r="36" spans="1:5" ht="74.25" thickBot="1">
      <c r="A36" s="1">
        <f>IF(SUM(D36:E36)&gt;0,1,0)</f>
        <v>0</v>
      </c>
      <c r="C36" s="22" t="s">
        <v>24</v>
      </c>
      <c r="D36" s="52"/>
      <c r="E36" s="52"/>
    </row>
    <row r="37" spans="1:5" ht="13.5" thickBot="1">
      <c r="A37" s="1">
        <f>A38</f>
        <v>0</v>
      </c>
      <c r="C37" s="9" t="s">
        <v>25</v>
      </c>
      <c r="D37" s="26"/>
      <c r="E37" s="27"/>
    </row>
    <row r="38" spans="1:5" ht="42.75" thickBot="1">
      <c r="A38" s="1">
        <f>IF(SUM(D38:E38)&gt;0,1,0)</f>
        <v>0</v>
      </c>
      <c r="C38" s="22" t="s">
        <v>26</v>
      </c>
      <c r="D38" s="42">
        <f>'[1]Fondo 08-09'!E35</f>
        <v>0</v>
      </c>
      <c r="E38" s="43"/>
    </row>
    <row r="39" spans="1:5" ht="13.5" thickBot="1">
      <c r="A39" s="1">
        <f>A40</f>
        <v>1</v>
      </c>
      <c r="C39" s="9" t="s">
        <v>27</v>
      </c>
      <c r="D39" s="26"/>
      <c r="E39" s="27"/>
    </row>
    <row r="40" spans="1:5" ht="63.75" thickBot="1">
      <c r="A40" s="1">
        <f>IF(SUM(D40:E40)&gt;0,1,0)</f>
        <v>1</v>
      </c>
      <c r="C40" s="22" t="s">
        <v>28</v>
      </c>
      <c r="D40" s="42">
        <f>'[1]Fondo 08-09'!E37</f>
        <v>0</v>
      </c>
      <c r="E40" s="43">
        <v>500</v>
      </c>
    </row>
    <row r="41" spans="1:5" ht="13.5" thickBot="1">
      <c r="A41" s="1">
        <f>A42</f>
        <v>0</v>
      </c>
      <c r="C41" s="9" t="s">
        <v>13</v>
      </c>
      <c r="D41" s="26"/>
      <c r="E41" s="27"/>
    </row>
    <row r="42" spans="1:5" ht="168.75" thickBot="1">
      <c r="A42" s="1">
        <f>IF(SUM(D42:E42)&gt;0,1,0)</f>
        <v>0</v>
      </c>
      <c r="C42" s="22" t="s">
        <v>29</v>
      </c>
      <c r="D42" s="42">
        <f>'[1]Fondo 08-09'!E39</f>
        <v>0</v>
      </c>
      <c r="E42" s="43"/>
    </row>
    <row r="43" spans="1:5" ht="13.5" hidden="1" thickBot="1">
      <c r="A43" s="1">
        <f>A44</f>
        <v>0</v>
      </c>
      <c r="C43" s="53" t="s">
        <v>30</v>
      </c>
      <c r="D43" s="26"/>
      <c r="E43" s="27"/>
    </row>
    <row r="44" spans="1:5" ht="64.5" hidden="1" thickBot="1">
      <c r="A44" s="1">
        <f>IF(SUM(D44:E44)&gt;0,1,0)</f>
        <v>0</v>
      </c>
      <c r="C44" s="54" t="s">
        <v>31</v>
      </c>
      <c r="D44" s="55"/>
      <c r="E44" s="52"/>
    </row>
    <row r="45" spans="1:5" ht="13.5" hidden="1" thickBot="1">
      <c r="C45" s="53" t="s">
        <v>32</v>
      </c>
      <c r="D45" s="26"/>
      <c r="E45" s="27"/>
    </row>
    <row r="46" spans="1:5" ht="127.5" hidden="1" thickBot="1">
      <c r="C46" s="54" t="s">
        <v>33</v>
      </c>
      <c r="D46" s="52"/>
      <c r="E46" s="52"/>
    </row>
    <row r="47" spans="1:5" ht="13.5" thickBot="1">
      <c r="C47" s="53" t="s">
        <v>34</v>
      </c>
      <c r="D47" s="26"/>
      <c r="E47" s="27"/>
    </row>
    <row r="48" spans="1:5" ht="210.75" customHeight="1" thickBot="1">
      <c r="C48" s="54" t="s">
        <v>35</v>
      </c>
      <c r="D48" s="42">
        <f>'[1]Fondo 08-09'!E48</f>
        <v>0</v>
      </c>
      <c r="E48" s="52"/>
    </row>
    <row r="49" spans="1:5" ht="18" customHeight="1" thickBot="1">
      <c r="C49" s="56" t="s">
        <v>36</v>
      </c>
      <c r="D49" s="26"/>
      <c r="E49" s="27"/>
    </row>
    <row r="50" spans="1:5" ht="261" customHeight="1" thickBot="1">
      <c r="C50" s="57" t="s">
        <v>37</v>
      </c>
      <c r="D50" s="52"/>
      <c r="E50" s="43"/>
    </row>
    <row r="51" spans="1:5" ht="18.75" customHeight="1" thickBot="1">
      <c r="A51" s="1">
        <v>1</v>
      </c>
      <c r="C51" s="58" t="s">
        <v>38</v>
      </c>
      <c r="D51" s="59">
        <f>IF('[1]Utilizzo 08-09'!D37&gt;0,'[1]Utilizzo 08-09'!D4,0)</f>
        <v>0</v>
      </c>
      <c r="E51" s="60">
        <v>500</v>
      </c>
    </row>
    <row r="52" spans="1:5" ht="18.75" customHeight="1" thickBot="1">
      <c r="A52" s="1">
        <v>1</v>
      </c>
      <c r="C52" s="58" t="s">
        <v>39</v>
      </c>
      <c r="D52" s="59">
        <f>'[1]Fondo 08-09'!E50</f>
        <v>0</v>
      </c>
      <c r="E52" s="60">
        <f>IF(D60&gt;0,D61,0)</f>
        <v>0</v>
      </c>
    </row>
    <row r="53" spans="1:5" ht="26.25" thickBot="1">
      <c r="A53" s="1">
        <v>1</v>
      </c>
      <c r="C53" s="30" t="s">
        <v>40</v>
      </c>
      <c r="D53" s="61">
        <f>SUM(D33:D52)</f>
        <v>0</v>
      </c>
      <c r="E53" s="62">
        <f>SUM(E33:E52)</f>
        <v>1000</v>
      </c>
    </row>
    <row r="54" spans="1:5">
      <c r="A54" s="1">
        <v>1</v>
      </c>
      <c r="D54" s="63"/>
      <c r="E54" s="63"/>
    </row>
    <row r="55" spans="1:5" ht="13.5" thickBot="1">
      <c r="A55" s="1">
        <v>1</v>
      </c>
      <c r="D55" s="63"/>
      <c r="E55" s="63"/>
    </row>
    <row r="56" spans="1:5" ht="26.25" customHeight="1" thickBot="1">
      <c r="A56" s="1">
        <v>1</v>
      </c>
      <c r="C56" s="64" t="s">
        <v>41</v>
      </c>
      <c r="D56" s="65">
        <f>D30+D53</f>
        <v>0</v>
      </c>
      <c r="E56" s="66">
        <f>E30+E53</f>
        <v>8357.6</v>
      </c>
    </row>
    <row r="57" spans="1:5" ht="13.5" thickBot="1">
      <c r="A57" s="1">
        <v>1</v>
      </c>
      <c r="D57" s="63"/>
      <c r="E57" s="63"/>
    </row>
    <row r="58" spans="1:5" ht="13.5" thickBot="1">
      <c r="A58" s="1">
        <v>1</v>
      </c>
      <c r="C58" s="106" t="s">
        <v>42</v>
      </c>
      <c r="D58" s="107"/>
      <c r="E58" s="108"/>
    </row>
    <row r="59" spans="1:5" ht="18" customHeight="1">
      <c r="A59" s="1">
        <v>1</v>
      </c>
      <c r="C59" s="67" t="s">
        <v>43</v>
      </c>
      <c r="D59" s="68">
        <f>'[1]Fondo Variabile 99-02'!E32</f>
        <v>0</v>
      </c>
      <c r="E59" s="69">
        <f>D59</f>
        <v>0</v>
      </c>
    </row>
    <row r="60" spans="1:5" ht="18" customHeight="1">
      <c r="A60" s="1">
        <v>1</v>
      </c>
      <c r="C60" s="70" t="s">
        <v>44</v>
      </c>
      <c r="D60" s="71">
        <f>'[1]Fondo 08-09'!E58</f>
        <v>0</v>
      </c>
      <c r="E60" s="72"/>
    </row>
    <row r="61" spans="1:5" ht="18" customHeight="1" thickBot="1">
      <c r="A61" s="1">
        <v>1</v>
      </c>
      <c r="C61" s="73" t="s">
        <v>45</v>
      </c>
      <c r="D61" s="74">
        <f>D59-D60</f>
        <v>0</v>
      </c>
      <c r="E61" s="75">
        <f>E59-E60</f>
        <v>0</v>
      </c>
    </row>
    <row r="62" spans="1:5">
      <c r="A62" s="1">
        <f>A63</f>
        <v>0</v>
      </c>
    </row>
    <row r="63" spans="1:5">
      <c r="A63" s="1">
        <f>A64</f>
        <v>0</v>
      </c>
    </row>
    <row r="64" spans="1:5">
      <c r="A64" s="1">
        <f>A65</f>
        <v>0</v>
      </c>
    </row>
    <row r="65" spans="1:5">
      <c r="A65" s="1">
        <f>A66</f>
        <v>0</v>
      </c>
      <c r="E65" s="76"/>
    </row>
  </sheetData>
  <mergeCells count="6">
    <mergeCell ref="C58:E58"/>
    <mergeCell ref="C1:E1"/>
    <mergeCell ref="C2:C3"/>
    <mergeCell ref="C5:E5"/>
    <mergeCell ref="C18:E18"/>
    <mergeCell ref="C32:E32"/>
  </mergeCells>
  <conditionalFormatting sqref="F7:F61">
    <cfRule type="cellIs" dxfId="1" priority="1" stopIfTrue="1" operator="greaterThan">
      <formula>254</formula>
    </cfRule>
  </conditionalFormatting>
  <printOptions horizontalCentered="1" verticalCentered="1"/>
  <pageMargins left="0.15748031496063" right="0.15748031496063" top="0.59055118110236204" bottom="0.70866141732283505" header="0.23622047244094502" footer="0.23622047244094502"/>
  <pageSetup paperSize="9" scale="42" orientation="portrait" r:id="rId1"/>
  <headerFooter alignWithMargins="0">
    <oddHeader>&amp;L&amp;"Tahoma,Normale"COMUNE DI &amp;C&amp;"Tahoma,Normale"&amp;12Scheda: Fondo 03-07</oddHeader>
    <oddFooter>&amp;L&amp;"Tahoma,Normale"&amp;9&amp;F&amp;C&amp;"Tahoma,Normale"&amp;11data creazione: 
data stampa: &amp;D-&amp;T&amp;R&amp;"Tahoma,Normale"&amp;11Pag. &amp;P di &amp;N</oddFooter>
  </headerFooter>
  <legacyDrawing r:id="rId2"/>
  <controls>
    <control shapeId="22530" r:id="rId3" name="CommandButton2"/>
    <control shapeId="22529" r:id="rId4" name="CommandButton1"/>
  </controls>
</worksheet>
</file>

<file path=xl/worksheets/sheet14.xml><?xml version="1.0" encoding="utf-8"?>
<worksheet xmlns="http://schemas.openxmlformats.org/spreadsheetml/2006/main" xmlns:r="http://schemas.openxmlformats.org/officeDocument/2006/relationships">
  <sheetPr codeName="Foglio26">
    <tabColor indexed="51"/>
    <pageSetUpPr fitToPage="1"/>
  </sheetPr>
  <dimension ref="A1:E38"/>
  <sheetViews>
    <sheetView topLeftCell="C1" workbookViewId="0">
      <selection activeCell="H13" sqref="H13"/>
    </sheetView>
  </sheetViews>
  <sheetFormatPr defaultRowHeight="12.75"/>
  <cols>
    <col min="1" max="2" width="9.140625" style="1" hidden="1" customWidth="1"/>
    <col min="3" max="3" width="38" style="1" customWidth="1"/>
    <col min="4" max="5" width="12.7109375" style="1" customWidth="1"/>
    <col min="6" max="16384" width="9.140625" style="1"/>
  </cols>
  <sheetData>
    <row r="1" spans="1:5" ht="18.75" thickBot="1">
      <c r="A1" s="1">
        <v>1</v>
      </c>
      <c r="C1" s="122" t="str">
        <f>"COMUNE DI "&amp;[1]PROGRAM!$D$6</f>
        <v xml:space="preserve">COMUNE DI </v>
      </c>
      <c r="D1" s="122"/>
      <c r="E1" s="122"/>
    </row>
    <row r="2" spans="1:5" ht="13.5" thickBot="1">
      <c r="A2" s="1">
        <v>1</v>
      </c>
      <c r="C2" s="77"/>
      <c r="D2" s="78" t="s">
        <v>0</v>
      </c>
      <c r="E2" s="78" t="s">
        <v>1</v>
      </c>
    </row>
    <row r="3" spans="1:5" ht="18.75" thickBot="1">
      <c r="A3" s="1">
        <v>1</v>
      </c>
      <c r="C3" s="79" t="s">
        <v>46</v>
      </c>
      <c r="D3" s="80">
        <v>2015</v>
      </c>
      <c r="E3" s="80">
        <v>2016</v>
      </c>
    </row>
    <row r="4" spans="1:5" ht="27" customHeight="1" thickBot="1">
      <c r="A4" s="1">
        <v>1</v>
      </c>
      <c r="C4" s="81" t="s">
        <v>47</v>
      </c>
      <c r="D4" s="82">
        <f>'[1]Fondo 09-10'!D56-'utilizzo 15-16'!D37</f>
        <v>0</v>
      </c>
      <c r="E4" s="82">
        <v>500</v>
      </c>
    </row>
    <row r="5" spans="1:5" ht="27" customHeight="1" thickBot="1">
      <c r="A5" s="1">
        <v>1</v>
      </c>
      <c r="C5" s="83" t="s">
        <v>48</v>
      </c>
      <c r="D5" s="84" t="str">
        <f>IF(D8&lt;&gt;"",D8-D13,"Fondo PEO non costituito")</f>
        <v>Fondo PEO non costituito</v>
      </c>
      <c r="E5" s="84">
        <f>IF(E8&lt;&gt;"",E8-E13,"Fondo PEO non costituito")</f>
        <v>0</v>
      </c>
    </row>
    <row r="6" spans="1:5" ht="13.5" thickBot="1">
      <c r="A6" s="1">
        <v>1</v>
      </c>
      <c r="C6" s="77"/>
      <c r="D6" s="85"/>
      <c r="E6" s="86"/>
    </row>
    <row r="7" spans="1:5" ht="18.75" thickBot="1">
      <c r="A7" s="1">
        <v>1</v>
      </c>
      <c r="C7" s="87" t="s">
        <v>49</v>
      </c>
      <c r="D7" s="80">
        <f>D3</f>
        <v>2015</v>
      </c>
      <c r="E7" s="80">
        <f>E3</f>
        <v>2016</v>
      </c>
    </row>
    <row r="8" spans="1:5" ht="26.25" thickBot="1">
      <c r="A8" s="1">
        <v>1</v>
      </c>
      <c r="C8" s="88" t="s">
        <v>50</v>
      </c>
      <c r="D8" s="89"/>
      <c r="E8" s="90">
        <v>5789.5</v>
      </c>
    </row>
    <row r="9" spans="1:5" ht="13.5" thickBot="1">
      <c r="A9" s="1">
        <v>1</v>
      </c>
      <c r="C9" s="91"/>
      <c r="D9" s="92"/>
      <c r="E9" s="86"/>
    </row>
    <row r="10" spans="1:5" ht="18.75" thickBot="1">
      <c r="A10" s="1">
        <v>1</v>
      </c>
      <c r="C10" s="93" t="s">
        <v>51</v>
      </c>
      <c r="D10" s="80">
        <f>D3</f>
        <v>2015</v>
      </c>
      <c r="E10" s="80">
        <f>E3</f>
        <v>2016</v>
      </c>
    </row>
    <row r="11" spans="1:5" ht="30" customHeight="1" thickBot="1">
      <c r="A11" s="1">
        <f>IF(SUM(D11:E11)&gt;0,1,0)</f>
        <v>0</v>
      </c>
      <c r="C11" s="94" t="s">
        <v>52</v>
      </c>
      <c r="D11" s="95">
        <f>'[1]Utilizzo 08-09'!E11</f>
        <v>0</v>
      </c>
      <c r="E11" s="95"/>
    </row>
    <row r="12" spans="1:5" ht="30" customHeight="1" thickBot="1">
      <c r="A12" s="1">
        <f>IF(SUM(D12:E12)&gt;0,1,0)</f>
        <v>1</v>
      </c>
      <c r="C12" s="94" t="s">
        <v>53</v>
      </c>
      <c r="D12" s="95">
        <f>'[1]Utilizzo 08-09'!E12</f>
        <v>0</v>
      </c>
      <c r="E12" s="95">
        <v>5789.5</v>
      </c>
    </row>
    <row r="13" spans="1:5" ht="35.1" customHeight="1" thickBot="1">
      <c r="A13" s="1">
        <v>1</v>
      </c>
      <c r="C13" s="96" t="s">
        <v>54</v>
      </c>
      <c r="D13" s="97">
        <f>SUM(D11:D12)</f>
        <v>0</v>
      </c>
      <c r="E13" s="97">
        <f>SUM(E11:E12)</f>
        <v>5789.5</v>
      </c>
    </row>
    <row r="14" spans="1:5" ht="30" customHeight="1" thickBot="1">
      <c r="A14" s="1">
        <f>IF(SUM(D14:E14)&gt;0,1,0)</f>
        <v>1</v>
      </c>
      <c r="C14" s="94" t="s">
        <v>55</v>
      </c>
      <c r="D14" s="95">
        <f>'[1]Utilizzo 08-09'!E14</f>
        <v>0</v>
      </c>
      <c r="E14" s="95">
        <v>990.36</v>
      </c>
    </row>
    <row r="15" spans="1:5" ht="64.5" thickBot="1">
      <c r="A15" s="1">
        <f>IF(SUM(D15:E15)&gt;0,1,0)</f>
        <v>0</v>
      </c>
      <c r="C15" s="98" t="s">
        <v>56</v>
      </c>
      <c r="D15" s="95">
        <f>'[1]Utilizzo 08-09'!E15</f>
        <v>0</v>
      </c>
      <c r="E15" s="95"/>
    </row>
    <row r="16" spans="1:5" ht="30" customHeight="1" thickBot="1">
      <c r="A16" s="1">
        <f>IF(SUM(D16:E16)&gt;0,1,0)</f>
        <v>0</v>
      </c>
      <c r="C16" s="98" t="s">
        <v>57</v>
      </c>
      <c r="D16" s="95">
        <f>'[1]Utilizzo 08-09'!E16</f>
        <v>0</v>
      </c>
      <c r="E16" s="95"/>
    </row>
    <row r="17" spans="1:5" ht="30" customHeight="1" thickBot="1">
      <c r="A17" s="1">
        <f>IF(SUM(D17:E17)&gt;0,1,0)</f>
        <v>0</v>
      </c>
      <c r="C17" s="98" t="s">
        <v>58</v>
      </c>
      <c r="D17" s="95">
        <f>'[1]Utilizzo 08-09'!E17</f>
        <v>0</v>
      </c>
      <c r="E17" s="95"/>
    </row>
    <row r="18" spans="1:5" ht="35.1" customHeight="1" thickBot="1">
      <c r="A18" s="1">
        <v>1</v>
      </c>
      <c r="C18" s="99" t="s">
        <v>59</v>
      </c>
      <c r="D18" s="100">
        <f>SUM(D13:D17)</f>
        <v>0</v>
      </c>
      <c r="E18" s="100">
        <f>SUM(E13:E17)</f>
        <v>6779.86</v>
      </c>
    </row>
    <row r="19" spans="1:5" ht="30" customHeight="1" thickBot="1">
      <c r="A19" s="1">
        <f t="shared" ref="A19:A28" si="0">IF(SUM(D19:E19)&gt;0,1,0)</f>
        <v>0</v>
      </c>
      <c r="C19" s="98" t="s">
        <v>60</v>
      </c>
      <c r="D19" s="95">
        <f>'[1]Utilizzo 08-09'!E19</f>
        <v>0</v>
      </c>
      <c r="E19" s="95"/>
    </row>
    <row r="20" spans="1:5" ht="30" customHeight="1" thickBot="1">
      <c r="A20" s="1">
        <f t="shared" si="0"/>
        <v>1</v>
      </c>
      <c r="C20" s="98" t="s">
        <v>61</v>
      </c>
      <c r="D20" s="95">
        <f>'[1]Utilizzo 08-09'!D20</f>
        <v>0</v>
      </c>
      <c r="E20" s="95">
        <v>314.55</v>
      </c>
    </row>
    <row r="21" spans="1:5" ht="30" customHeight="1" thickBot="1">
      <c r="A21" s="1">
        <f t="shared" si="0"/>
        <v>0</v>
      </c>
      <c r="C21" s="98" t="s">
        <v>62</v>
      </c>
      <c r="D21" s="95">
        <f>'[1]Utilizzo 08-09'!E21</f>
        <v>0</v>
      </c>
      <c r="E21" s="95"/>
    </row>
    <row r="22" spans="1:5" ht="30" customHeight="1" thickBot="1">
      <c r="A22" s="1">
        <f t="shared" si="0"/>
        <v>0</v>
      </c>
      <c r="C22" s="98" t="s">
        <v>63</v>
      </c>
      <c r="D22" s="95">
        <f>'[1]Utilizzo 08-09'!E22</f>
        <v>0</v>
      </c>
      <c r="E22" s="95"/>
    </row>
    <row r="23" spans="1:5" ht="30" customHeight="1" thickBot="1">
      <c r="A23" s="1">
        <f t="shared" si="0"/>
        <v>0</v>
      </c>
      <c r="C23" s="98" t="s">
        <v>64</v>
      </c>
      <c r="D23" s="95">
        <f>'[1]Utilizzo 08-09'!E23</f>
        <v>0</v>
      </c>
      <c r="E23" s="95"/>
    </row>
    <row r="24" spans="1:5" ht="30" customHeight="1" thickBot="1">
      <c r="A24" s="1">
        <f t="shared" si="0"/>
        <v>0</v>
      </c>
      <c r="C24" s="98" t="s">
        <v>65</v>
      </c>
      <c r="D24" s="95">
        <f>'[1]Utilizzo 08-09'!E24</f>
        <v>0</v>
      </c>
      <c r="E24" s="95"/>
    </row>
    <row r="25" spans="1:5" ht="30" customHeight="1" thickBot="1">
      <c r="A25" s="1">
        <f t="shared" si="0"/>
        <v>0</v>
      </c>
      <c r="C25" s="98" t="s">
        <v>66</v>
      </c>
      <c r="D25" s="95">
        <f>'[1]Utilizzo 08-09'!E25</f>
        <v>0</v>
      </c>
      <c r="E25" s="95"/>
    </row>
    <row r="26" spans="1:5" ht="30" customHeight="1" thickBot="1">
      <c r="A26" s="1">
        <f t="shared" si="0"/>
        <v>0</v>
      </c>
      <c r="C26" s="101" t="s">
        <v>67</v>
      </c>
      <c r="D26" s="95">
        <f>'[1]Utilizzo 08-09'!E26</f>
        <v>0</v>
      </c>
      <c r="E26" s="95"/>
    </row>
    <row r="27" spans="1:5" ht="30" customHeight="1" thickBot="1">
      <c r="A27" s="1">
        <f t="shared" si="0"/>
        <v>0</v>
      </c>
      <c r="C27" s="101" t="s">
        <v>68</v>
      </c>
      <c r="D27" s="95">
        <f>'[1]Utilizzo 08-09'!E27</f>
        <v>0</v>
      </c>
      <c r="E27" s="95"/>
    </row>
    <row r="28" spans="1:5" ht="30" customHeight="1" thickBot="1">
      <c r="A28" s="1">
        <f t="shared" si="0"/>
        <v>1</v>
      </c>
      <c r="C28" s="101" t="s">
        <v>69</v>
      </c>
      <c r="D28" s="95">
        <f>'[1]Utilizzo 08-09'!E28</f>
        <v>0</v>
      </c>
      <c r="E28" s="95">
        <v>263.19</v>
      </c>
    </row>
    <row r="29" spans="1:5" ht="35.1" customHeight="1" thickBot="1">
      <c r="A29" s="1">
        <v>1</v>
      </c>
      <c r="C29" s="102" t="s">
        <v>70</v>
      </c>
      <c r="D29" s="103">
        <f>SUM(D19:D28)</f>
        <v>0</v>
      </c>
      <c r="E29" s="103">
        <f>SUM(E19:E28)</f>
        <v>577.74</v>
      </c>
    </row>
    <row r="30" spans="1:5" ht="30" customHeight="1" thickBot="1">
      <c r="A30" s="1">
        <f>IF(SUM(D30:E30)&gt;0,1,0)</f>
        <v>0</v>
      </c>
      <c r="C30" s="101" t="s">
        <v>71</v>
      </c>
      <c r="D30" s="95">
        <f>'[1]Utilizzo 08-09'!E30</f>
        <v>0</v>
      </c>
      <c r="E30" s="95"/>
    </row>
    <row r="31" spans="1:5" ht="30" customHeight="1" thickBot="1">
      <c r="A31" s="1">
        <f>IF(SUM(D31:E31)&gt;0,1,0)</f>
        <v>0</v>
      </c>
      <c r="C31" s="101" t="s">
        <v>72</v>
      </c>
      <c r="D31" s="95">
        <f>'[1]Utilizzo 08-09'!E31</f>
        <v>0</v>
      </c>
      <c r="E31" s="95"/>
    </row>
    <row r="32" spans="1:5" ht="30" customHeight="1" thickBot="1">
      <c r="A32" s="1">
        <f>IF(SUM(D32:E32)&gt;0,1,0)</f>
        <v>0</v>
      </c>
      <c r="C32" s="101" t="s">
        <v>73</v>
      </c>
      <c r="D32" s="95">
        <f>'[1]Utilizzo 08-09'!E32</f>
        <v>0</v>
      </c>
      <c r="E32" s="95"/>
    </row>
    <row r="33" spans="1:5" ht="30" customHeight="1" thickBot="1">
      <c r="A33" s="1">
        <f>IF(SUM(D33:E33)&gt;0,1,0)</f>
        <v>0</v>
      </c>
      <c r="C33" s="101" t="s">
        <v>74</v>
      </c>
      <c r="D33" s="95">
        <f>'[1]Utilizzo 08-09'!E33</f>
        <v>0</v>
      </c>
      <c r="E33" s="95"/>
    </row>
    <row r="34" spans="1:5" ht="35.1" customHeight="1" thickBot="1">
      <c r="A34" s="1">
        <v>1</v>
      </c>
      <c r="C34" s="104" t="s">
        <v>75</v>
      </c>
      <c r="D34" s="103">
        <f>SUM(D30:D33)</f>
        <v>0</v>
      </c>
      <c r="E34" s="103">
        <f>SUM(E30:E33)</f>
        <v>0</v>
      </c>
    </row>
    <row r="35" spans="1:5" ht="30" customHeight="1" thickBot="1">
      <c r="A35" s="1">
        <f>IF(SUM(D35:E35)&gt;0,1,0)</f>
        <v>0</v>
      </c>
      <c r="C35" s="101" t="s">
        <v>76</v>
      </c>
      <c r="D35" s="95">
        <f>'[1]Utilizzo 08-09'!E35</f>
        <v>0</v>
      </c>
      <c r="E35" s="95"/>
    </row>
    <row r="36" spans="1:5" ht="30" customHeight="1" thickBot="1">
      <c r="A36" s="1">
        <f>IF(SUM(D36:E36)&gt;0,1,0)</f>
        <v>0</v>
      </c>
      <c r="C36" s="101" t="s">
        <v>77</v>
      </c>
      <c r="D36" s="95">
        <f>'[1]Utilizzo 08-09'!E36</f>
        <v>0</v>
      </c>
      <c r="E36" s="95"/>
    </row>
    <row r="37" spans="1:5" ht="35.1" customHeight="1" thickBot="1">
      <c r="A37" s="1">
        <v>1</v>
      </c>
      <c r="C37" s="105" t="s">
        <v>78</v>
      </c>
      <c r="D37" s="103">
        <f>D18+D29+D34+D35+D36</f>
        <v>0</v>
      </c>
      <c r="E37" s="103">
        <f>E18+E29+E34+E35+E36</f>
        <v>7357.5999999999995</v>
      </c>
    </row>
    <row r="38" spans="1:5">
      <c r="D38" s="63"/>
      <c r="E38" s="63"/>
    </row>
  </sheetData>
  <mergeCells count="1">
    <mergeCell ref="C1:E1"/>
  </mergeCells>
  <printOptions horizontalCentered="1" verticalCentered="1"/>
  <pageMargins left="0.15748031496063" right="0.15748031496063" top="0.59055118110236204" bottom="0.70866141732283505" header="0.23622047244094502" footer="0.23622047244094502"/>
  <pageSetup paperSize="9" orientation="portrait" r:id="rId1"/>
  <headerFooter alignWithMargins="0">
    <oddHeader>&amp;L&amp;"Tahoma,Normale"COMUNE DI &amp;C&amp;"Tahoma,Normale"&amp;12Scheda: Utilizzo 03-07</oddHeader>
    <oddFooter>&amp;L&amp;"Tahoma,Normale"&amp;9&amp;F&amp;C&amp;"Tahoma,Normale"&amp;11data creazione: 
data stampa: &amp;D-&amp;T&amp;R&amp;"Tahoma,Normale"&amp;11Pag. &amp;P di &amp;N</oddFooter>
  </headerFooter>
  <legacyDrawing r:id="rId2"/>
  <controls>
    <control shapeId="23554" r:id="rId3" name="CommandButton2"/>
    <control shapeId="23553" r:id="rId4" name="CommandButton1"/>
  </controls>
</worksheet>
</file>

<file path=xl/worksheets/sheet15.xml><?xml version="1.0" encoding="utf-8"?>
<worksheet xmlns="http://schemas.openxmlformats.org/spreadsheetml/2006/main" xmlns:r="http://schemas.openxmlformats.org/officeDocument/2006/relationships">
  <sheetPr codeName="Foglio27">
    <tabColor indexed="42"/>
    <pageSetUpPr fitToPage="1"/>
  </sheetPr>
  <dimension ref="A1:F65"/>
  <sheetViews>
    <sheetView zoomScaleNormal="100" workbookViewId="0">
      <pane ySplit="3" topLeftCell="A51" activePane="bottomLeft" state="frozen"/>
      <selection activeCell="C4" sqref="C4:E4"/>
      <selection pane="bottomLeft" activeCell="L9" sqref="L9"/>
    </sheetView>
  </sheetViews>
  <sheetFormatPr defaultRowHeight="12.75"/>
  <cols>
    <col min="1" max="2" width="0" style="1" hidden="1" customWidth="1"/>
    <col min="3" max="3" width="34.5703125" style="1" customWidth="1"/>
    <col min="4" max="4" width="14.85546875" style="1" customWidth="1"/>
    <col min="5" max="5" width="14.5703125" style="1" customWidth="1"/>
    <col min="6" max="16384" width="9.140625" style="1"/>
  </cols>
  <sheetData>
    <row r="1" spans="1:5" ht="18.75" customHeight="1" thickBot="1">
      <c r="C1" s="109" t="str">
        <f>"COMUNE DI "&amp;[1]PROGRAM!$D$6</f>
        <v xml:space="preserve">COMUNE DI </v>
      </c>
      <c r="D1" s="110"/>
      <c r="E1" s="111"/>
    </row>
    <row r="2" spans="1:5" ht="13.5" customHeight="1" thickBot="1">
      <c r="A2" s="1">
        <v>1</v>
      </c>
      <c r="C2" s="112"/>
      <c r="D2" s="2" t="s">
        <v>0</v>
      </c>
      <c r="E2" s="3" t="s">
        <v>1</v>
      </c>
    </row>
    <row r="3" spans="1:5" ht="15.75" customHeight="1" thickBot="1">
      <c r="A3" s="1">
        <v>1</v>
      </c>
      <c r="C3" s="113"/>
      <c r="D3" s="4">
        <v>2016</v>
      </c>
      <c r="E3" s="5">
        <v>2017</v>
      </c>
    </row>
    <row r="4" spans="1:5" ht="29.25" customHeight="1" thickBot="1">
      <c r="C4" s="6" t="str">
        <f>'[1]Fondo 07-08'!C4</f>
        <v>fondo unico consolidato 2002</v>
      </c>
      <c r="D4" s="7">
        <f>'[1]Fondo 08-09'!D4</f>
        <v>0</v>
      </c>
      <c r="E4" s="8">
        <f>D4</f>
        <v>0</v>
      </c>
    </row>
    <row r="5" spans="1:5" ht="15.75" thickBot="1">
      <c r="A5" s="1">
        <v>1</v>
      </c>
      <c r="C5" s="114" t="s">
        <v>2</v>
      </c>
      <c r="D5" s="115"/>
      <c r="E5" s="116"/>
    </row>
    <row r="6" spans="1:5" ht="13.5" thickBot="1">
      <c r="A6" s="1">
        <v>1</v>
      </c>
      <c r="C6" s="9" t="s">
        <v>3</v>
      </c>
      <c r="D6" s="10"/>
      <c r="E6" s="11"/>
    </row>
    <row r="7" spans="1:5" ht="43.5" thickBot="1">
      <c r="A7" s="1">
        <v>1</v>
      </c>
      <c r="C7" s="12" t="s">
        <v>4</v>
      </c>
      <c r="D7" s="13">
        <f>'[1]Fondo 08-09'!E7</f>
        <v>0</v>
      </c>
      <c r="E7" s="14">
        <f>D7</f>
        <v>0</v>
      </c>
    </row>
    <row r="8" spans="1:5" ht="13.5" thickBot="1">
      <c r="A8" s="1">
        <v>1</v>
      </c>
      <c r="C8" s="15" t="s">
        <v>5</v>
      </c>
      <c r="D8" s="16"/>
      <c r="E8" s="17"/>
    </row>
    <row r="9" spans="1:5" ht="74.25" thickBot="1">
      <c r="A9" s="1">
        <v>1</v>
      </c>
      <c r="C9" s="18" t="s">
        <v>6</v>
      </c>
      <c r="D9" s="13">
        <f>'[1]Fondo 08-09'!E9</f>
        <v>0</v>
      </c>
      <c r="E9" s="14">
        <f>D9</f>
        <v>0</v>
      </c>
    </row>
    <row r="10" spans="1:5" ht="13.5" thickBot="1">
      <c r="A10" s="1">
        <v>1</v>
      </c>
      <c r="C10" s="19" t="s">
        <v>7</v>
      </c>
      <c r="D10" s="16"/>
      <c r="E10" s="16"/>
    </row>
    <row r="11" spans="1:5" ht="93.75" customHeight="1" thickBot="1">
      <c r="A11" s="1">
        <v>1</v>
      </c>
      <c r="C11" s="18" t="s">
        <v>8</v>
      </c>
      <c r="D11" s="13">
        <f>'[1]Fondo 08-09'!E11</f>
        <v>0</v>
      </c>
      <c r="E11" s="20">
        <f>D11</f>
        <v>0</v>
      </c>
    </row>
    <row r="12" spans="1:5" ht="13.5" thickBot="1">
      <c r="C12" s="21" t="str">
        <f>'[1]Fondo 07-08'!C12</f>
        <v>Art.8 comma 2 ccnl 2006-2007</v>
      </c>
      <c r="D12" s="18"/>
      <c r="E12" s="18"/>
    </row>
    <row r="13" spans="1:5" ht="67.5" customHeight="1" thickBot="1">
      <c r="C13" s="22" t="str">
        <f>'[1]Fondo 07-08'!C13</f>
        <v>2.gli enti a decorrere dal 31.12.2007 e avalere per l'anno 2008 incrementano le risorse con l'importo corrispondente allo 0,6 monte salari 2005, esclusa la quota relativa alla dirigenza, qualora il rapporto tra spesa del personale ed entrate correnti sia non superiore al 39%</v>
      </c>
      <c r="D13" s="23">
        <f>'[1]Fondo 08-09'!E13</f>
        <v>0</v>
      </c>
      <c r="E13" s="24">
        <f>D13</f>
        <v>0</v>
      </c>
    </row>
    <row r="14" spans="1:5" ht="13.5" hidden="1" thickBot="1">
      <c r="C14" s="25"/>
      <c r="D14" s="26"/>
      <c r="E14" s="27"/>
    </row>
    <row r="15" spans="1:5" ht="13.5" hidden="1" thickBot="1">
      <c r="C15" s="22"/>
      <c r="D15" s="28"/>
      <c r="E15" s="29"/>
    </row>
    <row r="16" spans="1:5" ht="26.25" thickBot="1">
      <c r="A16" s="1">
        <v>1</v>
      </c>
      <c r="C16" s="30" t="s">
        <v>9</v>
      </c>
      <c r="D16" s="31">
        <f>SUM(D6:D15)</f>
        <v>0</v>
      </c>
      <c r="E16" s="31">
        <v>6773.12</v>
      </c>
    </row>
    <row r="17" spans="1:6" s="32" customFormat="1" ht="6" customHeight="1" thickBot="1">
      <c r="A17" s="32">
        <f>A18</f>
        <v>1</v>
      </c>
      <c r="C17" s="33"/>
      <c r="D17" s="34"/>
      <c r="E17" s="34"/>
      <c r="F17" s="1"/>
    </row>
    <row r="18" spans="1:6" ht="20.25" thickBot="1">
      <c r="A18" s="1">
        <v>1</v>
      </c>
      <c r="C18" s="117" t="s">
        <v>10</v>
      </c>
      <c r="D18" s="118"/>
      <c r="E18" s="119"/>
    </row>
    <row r="19" spans="1:6" ht="13.5" thickBot="1">
      <c r="A19" s="1">
        <f>A20</f>
        <v>0</v>
      </c>
      <c r="C19" s="9" t="s">
        <v>11</v>
      </c>
      <c r="D19" s="35"/>
      <c r="E19" s="36"/>
    </row>
    <row r="20" spans="1:6" ht="74.25" thickBot="1">
      <c r="A20" s="1">
        <f>IF(SUM(D20:E20)&gt;0,1,0)</f>
        <v>0</v>
      </c>
      <c r="C20" s="22" t="s">
        <v>12</v>
      </c>
      <c r="D20" s="37">
        <f>'[1]Fondo 08-09'!D18</f>
        <v>0</v>
      </c>
      <c r="E20" s="38">
        <f>D20</f>
        <v>0</v>
      </c>
    </row>
    <row r="21" spans="1:6" ht="13.5" thickBot="1">
      <c r="A21" s="1">
        <f>A22</f>
        <v>0</v>
      </c>
      <c r="C21" s="39" t="s">
        <v>13</v>
      </c>
      <c r="D21" s="26"/>
      <c r="E21" s="27"/>
    </row>
    <row r="22" spans="1:6" ht="116.25" thickBot="1">
      <c r="A22" s="1">
        <f>IF(SUM(D22:E22)&gt;0,1,0)</f>
        <v>0</v>
      </c>
      <c r="C22" s="40" t="s">
        <v>14</v>
      </c>
      <c r="D22" s="37">
        <f>'[1]Fondo 08-09'!D20</f>
        <v>0</v>
      </c>
      <c r="E22" s="38">
        <f>D22</f>
        <v>0</v>
      </c>
    </row>
    <row r="23" spans="1:6" ht="13.5" thickBot="1">
      <c r="A23" s="1">
        <f>A24</f>
        <v>0</v>
      </c>
      <c r="C23" s="9" t="s">
        <v>15</v>
      </c>
      <c r="D23" s="26"/>
      <c r="E23" s="27"/>
    </row>
    <row r="24" spans="1:6" ht="96" thickBot="1">
      <c r="A24" s="1">
        <f>IF(SUM(D24:E24)&gt;0,1,0)</f>
        <v>0</v>
      </c>
      <c r="C24" s="41" t="s">
        <v>16</v>
      </c>
      <c r="D24" s="42">
        <f>'[1]Fondo 08-09'!E22</f>
        <v>0</v>
      </c>
      <c r="E24" s="43">
        <f>D24</f>
        <v>0</v>
      </c>
    </row>
    <row r="25" spans="1:6" ht="37.5" customHeight="1" thickBot="1">
      <c r="C25" s="44" t="str">
        <f>'[1]Fondo 07-08'!C23</f>
        <v>I risparmi derivanti dalla applicazione della disciplina dello straordinario di cui all'art. 14 po</v>
      </c>
      <c r="D25" s="13">
        <f>'[1]Fondo 08-09'!E23</f>
        <v>0</v>
      </c>
      <c r="E25" s="20">
        <f>D25</f>
        <v>0</v>
      </c>
    </row>
    <row r="26" spans="1:6" ht="13.5" thickBot="1">
      <c r="C26" s="44"/>
      <c r="D26" s="13"/>
      <c r="E26" s="20">
        <f>D26</f>
        <v>0</v>
      </c>
    </row>
    <row r="27" spans="1:6" ht="13.5" thickBot="1">
      <c r="C27" s="41" t="s">
        <v>17</v>
      </c>
      <c r="D27" s="45"/>
      <c r="E27" s="46"/>
    </row>
    <row r="28" spans="1:6" ht="54" customHeight="1" thickBot="1">
      <c r="C28" s="44"/>
      <c r="D28" s="13">
        <f>'[1]Fondo 08-09'!E25</f>
        <v>0</v>
      </c>
      <c r="E28" s="20">
        <v>584.48</v>
      </c>
    </row>
    <row r="29" spans="1:6" ht="26.25" thickBot="1">
      <c r="A29" s="1">
        <v>1</v>
      </c>
      <c r="C29" s="30" t="s">
        <v>18</v>
      </c>
      <c r="D29" s="47">
        <f>SUM(D20:D28)</f>
        <v>0</v>
      </c>
      <c r="E29" s="47">
        <f>SUM(E20:E28)</f>
        <v>584.48</v>
      </c>
    </row>
    <row r="30" spans="1:6" ht="29.25" customHeight="1" thickBot="1">
      <c r="A30" s="1">
        <v>1</v>
      </c>
      <c r="C30" s="48" t="s">
        <v>19</v>
      </c>
      <c r="D30" s="49">
        <f>'[1]Fondo Stabile 99-02'!$G$34+D29+D16</f>
        <v>0</v>
      </c>
      <c r="E30" s="49">
        <f>'[1]Fondo Stabile 99-02'!$G$34+E29+E16</f>
        <v>7357.6</v>
      </c>
    </row>
    <row r="31" spans="1:6" ht="4.5" customHeight="1" thickBot="1">
      <c r="A31" s="1">
        <v>1</v>
      </c>
      <c r="C31" s="50"/>
      <c r="D31" s="51"/>
      <c r="E31" s="51"/>
    </row>
    <row r="32" spans="1:6" ht="15.75" thickBot="1">
      <c r="A32" s="1">
        <v>1</v>
      </c>
      <c r="C32" s="114" t="s">
        <v>20</v>
      </c>
      <c r="D32" s="120"/>
      <c r="E32" s="121"/>
    </row>
    <row r="33" spans="1:5" ht="13.5" thickBot="1">
      <c r="A33" s="1">
        <f>A34</f>
        <v>0</v>
      </c>
      <c r="C33" s="9" t="s">
        <v>21</v>
      </c>
      <c r="D33" s="26"/>
      <c r="E33" s="27"/>
    </row>
    <row r="34" spans="1:5" ht="63.75" thickBot="1">
      <c r="A34" s="1">
        <f>IF(SUM(D34:E34)&gt;0,1,0)</f>
        <v>0</v>
      </c>
      <c r="C34" s="22" t="s">
        <v>22</v>
      </c>
      <c r="D34" s="42">
        <f>'[1]Fondo 08-09'!E31</f>
        <v>0</v>
      </c>
      <c r="E34" s="43"/>
    </row>
    <row r="35" spans="1:5" ht="13.5" thickBot="1">
      <c r="A35" s="1">
        <f>A36</f>
        <v>0</v>
      </c>
      <c r="C35" s="9" t="s">
        <v>23</v>
      </c>
      <c r="D35" s="26"/>
      <c r="E35" s="27"/>
    </row>
    <row r="36" spans="1:5" ht="74.25" thickBot="1">
      <c r="A36" s="1">
        <f>IF(SUM(D36:E36)&gt;0,1,0)</f>
        <v>0</v>
      </c>
      <c r="C36" s="22" t="s">
        <v>24</v>
      </c>
      <c r="D36" s="52"/>
      <c r="E36" s="52"/>
    </row>
    <row r="37" spans="1:5" ht="13.5" thickBot="1">
      <c r="A37" s="1">
        <f>A38</f>
        <v>0</v>
      </c>
      <c r="C37" s="9" t="s">
        <v>25</v>
      </c>
      <c r="D37" s="26"/>
      <c r="E37" s="27"/>
    </row>
    <row r="38" spans="1:5" ht="42.75" thickBot="1">
      <c r="A38" s="1">
        <f>IF(SUM(D38:E38)&gt;0,1,0)</f>
        <v>0</v>
      </c>
      <c r="C38" s="22" t="s">
        <v>26</v>
      </c>
      <c r="D38" s="42">
        <f>'[1]Fondo 08-09'!E35</f>
        <v>0</v>
      </c>
      <c r="E38" s="43"/>
    </row>
    <row r="39" spans="1:5" ht="13.5" thickBot="1">
      <c r="A39" s="1">
        <f>A40</f>
        <v>1</v>
      </c>
      <c r="C39" s="9" t="s">
        <v>27</v>
      </c>
      <c r="D39" s="26"/>
      <c r="E39" s="27"/>
    </row>
    <row r="40" spans="1:5" ht="63.75" thickBot="1">
      <c r="A40" s="1">
        <f>IF(SUM(D40:E40)&gt;0,1,0)</f>
        <v>1</v>
      </c>
      <c r="C40" s="22" t="s">
        <v>28</v>
      </c>
      <c r="D40" s="42">
        <f>'[1]Fondo 08-09'!E37</f>
        <v>0</v>
      </c>
      <c r="E40" s="43">
        <v>500</v>
      </c>
    </row>
    <row r="41" spans="1:5" ht="13.5" thickBot="1">
      <c r="A41" s="1">
        <f>A42</f>
        <v>0</v>
      </c>
      <c r="C41" s="9" t="s">
        <v>13</v>
      </c>
      <c r="D41" s="26"/>
      <c r="E41" s="27"/>
    </row>
    <row r="42" spans="1:5" ht="168.75" thickBot="1">
      <c r="A42" s="1">
        <f>IF(SUM(D42:E42)&gt;0,1,0)</f>
        <v>0</v>
      </c>
      <c r="C42" s="22" t="s">
        <v>29</v>
      </c>
      <c r="D42" s="42">
        <f>'[1]Fondo 08-09'!E39</f>
        <v>0</v>
      </c>
      <c r="E42" s="43"/>
    </row>
    <row r="43" spans="1:5" ht="13.5" hidden="1" thickBot="1">
      <c r="A43" s="1">
        <f>A44</f>
        <v>0</v>
      </c>
      <c r="C43" s="53" t="s">
        <v>30</v>
      </c>
      <c r="D43" s="26"/>
      <c r="E43" s="27"/>
    </row>
    <row r="44" spans="1:5" ht="64.5" hidden="1" thickBot="1">
      <c r="A44" s="1">
        <f>IF(SUM(D44:E44)&gt;0,1,0)</f>
        <v>0</v>
      </c>
      <c r="C44" s="54" t="s">
        <v>31</v>
      </c>
      <c r="D44" s="55"/>
      <c r="E44" s="52"/>
    </row>
    <row r="45" spans="1:5" ht="13.5" hidden="1" thickBot="1">
      <c r="C45" s="53" t="s">
        <v>32</v>
      </c>
      <c r="D45" s="26"/>
      <c r="E45" s="27"/>
    </row>
    <row r="46" spans="1:5" ht="127.5" hidden="1" thickBot="1">
      <c r="C46" s="54" t="s">
        <v>33</v>
      </c>
      <c r="D46" s="52"/>
      <c r="E46" s="52"/>
    </row>
    <row r="47" spans="1:5" ht="13.5" thickBot="1">
      <c r="C47" s="53" t="s">
        <v>34</v>
      </c>
      <c r="D47" s="26"/>
      <c r="E47" s="27"/>
    </row>
    <row r="48" spans="1:5" ht="210.75" customHeight="1" thickBot="1">
      <c r="C48" s="54" t="s">
        <v>35</v>
      </c>
      <c r="D48" s="42">
        <f>'[1]Fondo 08-09'!E48</f>
        <v>0</v>
      </c>
      <c r="E48" s="52"/>
    </row>
    <row r="49" spans="1:5" ht="18" customHeight="1" thickBot="1">
      <c r="C49" s="56" t="s">
        <v>36</v>
      </c>
      <c r="D49" s="26"/>
      <c r="E49" s="27"/>
    </row>
    <row r="50" spans="1:5" ht="261" customHeight="1" thickBot="1">
      <c r="C50" s="57" t="s">
        <v>37</v>
      </c>
      <c r="D50" s="52"/>
      <c r="E50" s="43"/>
    </row>
    <row r="51" spans="1:5" ht="18.75" customHeight="1" thickBot="1">
      <c r="A51" s="1">
        <v>1</v>
      </c>
      <c r="C51" s="58" t="s">
        <v>38</v>
      </c>
      <c r="D51" s="59">
        <f>IF('[1]Utilizzo 08-09'!D37&gt;0,'[1]Utilizzo 08-09'!D4,0)</f>
        <v>0</v>
      </c>
      <c r="E51" s="60">
        <v>500</v>
      </c>
    </row>
    <row r="52" spans="1:5" ht="18.75" customHeight="1" thickBot="1">
      <c r="A52" s="1">
        <v>1</v>
      </c>
      <c r="C52" s="58" t="s">
        <v>39</v>
      </c>
      <c r="D52" s="59">
        <f>'[1]Fondo 08-09'!E50</f>
        <v>0</v>
      </c>
      <c r="E52" s="60">
        <f>IF(D60&gt;0,D61,0)</f>
        <v>0</v>
      </c>
    </row>
    <row r="53" spans="1:5" ht="26.25" thickBot="1">
      <c r="A53" s="1">
        <v>1</v>
      </c>
      <c r="C53" s="30" t="s">
        <v>40</v>
      </c>
      <c r="D53" s="61">
        <f>SUM(D33:D52)</f>
        <v>0</v>
      </c>
      <c r="E53" s="62">
        <f>SUM(E33:E52)</f>
        <v>1000</v>
      </c>
    </row>
    <row r="54" spans="1:5">
      <c r="A54" s="1">
        <v>1</v>
      </c>
      <c r="D54" s="63"/>
      <c r="E54" s="63"/>
    </row>
    <row r="55" spans="1:5" ht="13.5" thickBot="1">
      <c r="A55" s="1">
        <v>1</v>
      </c>
      <c r="D55" s="63"/>
      <c r="E55" s="63"/>
    </row>
    <row r="56" spans="1:5" ht="26.25" customHeight="1" thickBot="1">
      <c r="A56" s="1">
        <v>1</v>
      </c>
      <c r="C56" s="64" t="s">
        <v>41</v>
      </c>
      <c r="D56" s="65">
        <f>D30+D53</f>
        <v>0</v>
      </c>
      <c r="E56" s="66">
        <f>E30+E53</f>
        <v>8357.6</v>
      </c>
    </row>
    <row r="57" spans="1:5" ht="13.5" thickBot="1">
      <c r="A57" s="1">
        <v>1</v>
      </c>
      <c r="D57" s="63"/>
      <c r="E57" s="63"/>
    </row>
    <row r="58" spans="1:5" ht="13.5" thickBot="1">
      <c r="A58" s="1">
        <v>1</v>
      </c>
      <c r="C58" s="106" t="s">
        <v>42</v>
      </c>
      <c r="D58" s="107"/>
      <c r="E58" s="108"/>
    </row>
    <row r="59" spans="1:5" ht="18" customHeight="1">
      <c r="A59" s="1">
        <v>1</v>
      </c>
      <c r="C59" s="67" t="s">
        <v>43</v>
      </c>
      <c r="D59" s="68">
        <f>'[1]Fondo Variabile 99-02'!E32</f>
        <v>0</v>
      </c>
      <c r="E59" s="69">
        <f>D59</f>
        <v>0</v>
      </c>
    </row>
    <row r="60" spans="1:5" ht="18" customHeight="1">
      <c r="A60" s="1">
        <v>1</v>
      </c>
      <c r="C60" s="70" t="s">
        <v>44</v>
      </c>
      <c r="D60" s="71">
        <f>'[1]Fondo 08-09'!E58</f>
        <v>0</v>
      </c>
      <c r="E60" s="72"/>
    </row>
    <row r="61" spans="1:5" ht="18" customHeight="1" thickBot="1">
      <c r="A61" s="1">
        <v>1</v>
      </c>
      <c r="C61" s="73" t="s">
        <v>45</v>
      </c>
      <c r="D61" s="74">
        <f>D59-D60</f>
        <v>0</v>
      </c>
      <c r="E61" s="75">
        <f>E59-E60</f>
        <v>0</v>
      </c>
    </row>
    <row r="62" spans="1:5">
      <c r="A62" s="1">
        <f>A63</f>
        <v>0</v>
      </c>
    </row>
    <row r="63" spans="1:5">
      <c r="A63" s="1">
        <f>A64</f>
        <v>0</v>
      </c>
    </row>
    <row r="64" spans="1:5">
      <c r="A64" s="1">
        <f>A65</f>
        <v>0</v>
      </c>
    </row>
    <row r="65" spans="1:5">
      <c r="A65" s="1">
        <f>A66</f>
        <v>0</v>
      </c>
      <c r="E65" s="76"/>
    </row>
  </sheetData>
  <mergeCells count="6">
    <mergeCell ref="C58:E58"/>
    <mergeCell ref="C1:E1"/>
    <mergeCell ref="C2:C3"/>
    <mergeCell ref="C5:E5"/>
    <mergeCell ref="C18:E18"/>
    <mergeCell ref="C32:E32"/>
  </mergeCells>
  <conditionalFormatting sqref="F7:F61">
    <cfRule type="cellIs" dxfId="0" priority="1" stopIfTrue="1" operator="greaterThan">
      <formula>254</formula>
    </cfRule>
  </conditionalFormatting>
  <printOptions horizontalCentered="1" verticalCentered="1"/>
  <pageMargins left="0.15748031496063" right="0.15748031496063" top="0.59055118110236204" bottom="0.70866141732283505" header="0.23622047244094502" footer="0.23622047244094502"/>
  <pageSetup paperSize="9" scale="42" orientation="portrait" r:id="rId1"/>
  <headerFooter alignWithMargins="0">
    <oddHeader>&amp;L&amp;"Tahoma,Normale"COMUNE DI &amp;C&amp;"Tahoma,Normale"&amp;12Scheda: Fondo 03-07</oddHeader>
    <oddFooter>&amp;L&amp;"Tahoma,Normale"&amp;9&amp;F&amp;C&amp;"Tahoma,Normale"&amp;11data creazione: 
data stampa: &amp;D-&amp;T&amp;R&amp;"Tahoma,Normale"&amp;11Pag. &amp;P di &amp;N</oddFooter>
  </headerFooter>
  <legacyDrawing r:id="rId2"/>
  <controls>
    <control shapeId="24578" r:id="rId3" name="CommandButton2"/>
    <control shapeId="24577" r:id="rId4" name="CommandButton1"/>
  </controls>
</worksheet>
</file>

<file path=xl/worksheets/sheet16.xml><?xml version="1.0" encoding="utf-8"?>
<worksheet xmlns="http://schemas.openxmlformats.org/spreadsheetml/2006/main" xmlns:r="http://schemas.openxmlformats.org/officeDocument/2006/relationships">
  <sheetPr codeName="Foglio28">
    <tabColor indexed="51"/>
    <pageSetUpPr fitToPage="1"/>
  </sheetPr>
  <dimension ref="A1:E38"/>
  <sheetViews>
    <sheetView topLeftCell="C22" workbookViewId="0">
      <selection activeCell="M29" sqref="M29"/>
    </sheetView>
  </sheetViews>
  <sheetFormatPr defaultRowHeight="12.75"/>
  <cols>
    <col min="1" max="2" width="9.140625" style="1" hidden="1" customWidth="1"/>
    <col min="3" max="3" width="38" style="1" customWidth="1"/>
    <col min="4" max="5" width="12.7109375" style="1" customWidth="1"/>
    <col min="6" max="16384" width="9.140625" style="1"/>
  </cols>
  <sheetData>
    <row r="1" spans="1:5" ht="18.75" thickBot="1">
      <c r="A1" s="1">
        <v>1</v>
      </c>
      <c r="C1" s="122" t="str">
        <f>"COMUNE DI "&amp;[1]PROGRAM!$D$6</f>
        <v xml:space="preserve">COMUNE DI </v>
      </c>
      <c r="D1" s="122"/>
      <c r="E1" s="122"/>
    </row>
    <row r="2" spans="1:5" ht="13.5" thickBot="1">
      <c r="A2" s="1">
        <v>1</v>
      </c>
      <c r="C2" s="77"/>
      <c r="D2" s="78" t="s">
        <v>0</v>
      </c>
      <c r="E2" s="78" t="s">
        <v>1</v>
      </c>
    </row>
    <row r="3" spans="1:5" ht="18.75" thickBot="1">
      <c r="A3" s="1">
        <v>1</v>
      </c>
      <c r="C3" s="79" t="s">
        <v>46</v>
      </c>
      <c r="D3" s="80">
        <v>2015</v>
      </c>
      <c r="E3" s="80">
        <v>2016</v>
      </c>
    </row>
    <row r="4" spans="1:5" ht="27" customHeight="1" thickBot="1">
      <c r="A4" s="1">
        <v>1</v>
      </c>
      <c r="C4" s="81" t="s">
        <v>47</v>
      </c>
      <c r="D4" s="82">
        <f>'[1]Fondo 09-10'!D56-'utilizzo 16-17'!D37</f>
        <v>0</v>
      </c>
      <c r="E4" s="82">
        <v>500</v>
      </c>
    </row>
    <row r="5" spans="1:5" ht="27" customHeight="1" thickBot="1">
      <c r="A5" s="1">
        <v>1</v>
      </c>
      <c r="C5" s="83" t="s">
        <v>48</v>
      </c>
      <c r="D5" s="84" t="str">
        <f>IF(D8&lt;&gt;"",D8-D13,"Fondo PEO non costituito")</f>
        <v>Fondo PEO non costituito</v>
      </c>
      <c r="E5" s="84">
        <f>IF(E8&lt;&gt;"",E8-E13,"Fondo PEO non costituito")</f>
        <v>0</v>
      </c>
    </row>
    <row r="6" spans="1:5" ht="13.5" thickBot="1">
      <c r="A6" s="1">
        <v>1</v>
      </c>
      <c r="C6" s="77"/>
      <c r="D6" s="85"/>
      <c r="E6" s="86"/>
    </row>
    <row r="7" spans="1:5" ht="18.75" thickBot="1">
      <c r="A7" s="1">
        <v>1</v>
      </c>
      <c r="C7" s="87" t="s">
        <v>49</v>
      </c>
      <c r="D7" s="80">
        <f>D3</f>
        <v>2015</v>
      </c>
      <c r="E7" s="80">
        <f>E3</f>
        <v>2016</v>
      </c>
    </row>
    <row r="8" spans="1:5" ht="26.25" thickBot="1">
      <c r="A8" s="1">
        <v>1</v>
      </c>
      <c r="C8" s="88" t="s">
        <v>50</v>
      </c>
      <c r="D8" s="89"/>
      <c r="E8" s="90">
        <v>5789.5</v>
      </c>
    </row>
    <row r="9" spans="1:5" ht="13.5" thickBot="1">
      <c r="A9" s="1">
        <v>1</v>
      </c>
      <c r="C9" s="91"/>
      <c r="D9" s="92"/>
      <c r="E9" s="86"/>
    </row>
    <row r="10" spans="1:5" ht="18.75" thickBot="1">
      <c r="A10" s="1">
        <v>1</v>
      </c>
      <c r="C10" s="93" t="s">
        <v>51</v>
      </c>
      <c r="D10" s="80">
        <f>D3</f>
        <v>2015</v>
      </c>
      <c r="E10" s="80">
        <f>E3</f>
        <v>2016</v>
      </c>
    </row>
    <row r="11" spans="1:5" ht="30" customHeight="1" thickBot="1">
      <c r="A11" s="1">
        <f>IF(SUM(D11:E11)&gt;0,1,0)</f>
        <v>0</v>
      </c>
      <c r="C11" s="94" t="s">
        <v>52</v>
      </c>
      <c r="D11" s="95">
        <f>'[1]Utilizzo 08-09'!E11</f>
        <v>0</v>
      </c>
      <c r="E11" s="95"/>
    </row>
    <row r="12" spans="1:5" ht="30" customHeight="1" thickBot="1">
      <c r="A12" s="1">
        <f>IF(SUM(D12:E12)&gt;0,1,0)</f>
        <v>1</v>
      </c>
      <c r="C12" s="94" t="s">
        <v>53</v>
      </c>
      <c r="D12" s="95">
        <f>'[1]Utilizzo 08-09'!E12</f>
        <v>0</v>
      </c>
      <c r="E12" s="95">
        <v>5789.5</v>
      </c>
    </row>
    <row r="13" spans="1:5" ht="35.1" customHeight="1" thickBot="1">
      <c r="A13" s="1">
        <v>1</v>
      </c>
      <c r="C13" s="96" t="s">
        <v>54</v>
      </c>
      <c r="D13" s="97">
        <f>SUM(D11:D12)</f>
        <v>0</v>
      </c>
      <c r="E13" s="97">
        <f>SUM(E11:E12)</f>
        <v>5789.5</v>
      </c>
    </row>
    <row r="14" spans="1:5" ht="30" customHeight="1" thickBot="1">
      <c r="A14" s="1">
        <f>IF(SUM(D14:E14)&gt;0,1,0)</f>
        <v>1</v>
      </c>
      <c r="C14" s="94" t="s">
        <v>55</v>
      </c>
      <c r="D14" s="95">
        <f>'[1]Utilizzo 08-09'!E14</f>
        <v>0</v>
      </c>
      <c r="E14" s="95">
        <v>990.36</v>
      </c>
    </row>
    <row r="15" spans="1:5" ht="64.5" thickBot="1">
      <c r="A15" s="1">
        <f>IF(SUM(D15:E15)&gt;0,1,0)</f>
        <v>0</v>
      </c>
      <c r="C15" s="98" t="s">
        <v>56</v>
      </c>
      <c r="D15" s="95">
        <f>'[1]Utilizzo 08-09'!E15</f>
        <v>0</v>
      </c>
      <c r="E15" s="95"/>
    </row>
    <row r="16" spans="1:5" ht="30" customHeight="1" thickBot="1">
      <c r="A16" s="1">
        <f>IF(SUM(D16:E16)&gt;0,1,0)</f>
        <v>0</v>
      </c>
      <c r="C16" s="98" t="s">
        <v>57</v>
      </c>
      <c r="D16" s="95">
        <f>'[1]Utilizzo 08-09'!E16</f>
        <v>0</v>
      </c>
      <c r="E16" s="95"/>
    </row>
    <row r="17" spans="1:5" ht="30" customHeight="1" thickBot="1">
      <c r="A17" s="1">
        <f>IF(SUM(D17:E17)&gt;0,1,0)</f>
        <v>0</v>
      </c>
      <c r="C17" s="98" t="s">
        <v>58</v>
      </c>
      <c r="D17" s="95">
        <f>'[1]Utilizzo 08-09'!E17</f>
        <v>0</v>
      </c>
      <c r="E17" s="95"/>
    </row>
    <row r="18" spans="1:5" ht="35.1" customHeight="1" thickBot="1">
      <c r="A18" s="1">
        <v>1</v>
      </c>
      <c r="C18" s="99" t="s">
        <v>59</v>
      </c>
      <c r="D18" s="100">
        <f>SUM(D13:D17)</f>
        <v>0</v>
      </c>
      <c r="E18" s="100">
        <f>SUM(E13:E17)</f>
        <v>6779.86</v>
      </c>
    </row>
    <row r="19" spans="1:5" ht="30" customHeight="1" thickBot="1">
      <c r="A19" s="1">
        <f t="shared" ref="A19:A28" si="0">IF(SUM(D19:E19)&gt;0,1,0)</f>
        <v>0</v>
      </c>
      <c r="C19" s="98" t="s">
        <v>60</v>
      </c>
      <c r="D19" s="95">
        <f>'[1]Utilizzo 08-09'!E19</f>
        <v>0</v>
      </c>
      <c r="E19" s="95"/>
    </row>
    <row r="20" spans="1:5" ht="30" customHeight="1" thickBot="1">
      <c r="A20" s="1">
        <f t="shared" si="0"/>
        <v>1</v>
      </c>
      <c r="C20" s="98" t="s">
        <v>61</v>
      </c>
      <c r="D20" s="95">
        <f>'[1]Utilizzo 08-09'!D20</f>
        <v>0</v>
      </c>
      <c r="E20" s="95">
        <v>314.55</v>
      </c>
    </row>
    <row r="21" spans="1:5" ht="30" customHeight="1" thickBot="1">
      <c r="A21" s="1">
        <f t="shared" si="0"/>
        <v>0</v>
      </c>
      <c r="C21" s="98" t="s">
        <v>62</v>
      </c>
      <c r="D21" s="95">
        <f>'[1]Utilizzo 08-09'!E21</f>
        <v>0</v>
      </c>
      <c r="E21" s="95"/>
    </row>
    <row r="22" spans="1:5" ht="30" customHeight="1" thickBot="1">
      <c r="A22" s="1">
        <f t="shared" si="0"/>
        <v>0</v>
      </c>
      <c r="C22" s="98" t="s">
        <v>63</v>
      </c>
      <c r="D22" s="95">
        <f>'[1]Utilizzo 08-09'!E22</f>
        <v>0</v>
      </c>
      <c r="E22" s="95"/>
    </row>
    <row r="23" spans="1:5" ht="30" customHeight="1" thickBot="1">
      <c r="A23" s="1">
        <f t="shared" si="0"/>
        <v>0</v>
      </c>
      <c r="C23" s="98" t="s">
        <v>64</v>
      </c>
      <c r="D23" s="95">
        <f>'[1]Utilizzo 08-09'!E23</f>
        <v>0</v>
      </c>
      <c r="E23" s="95"/>
    </row>
    <row r="24" spans="1:5" ht="30" customHeight="1" thickBot="1">
      <c r="A24" s="1">
        <f t="shared" si="0"/>
        <v>0</v>
      </c>
      <c r="C24" s="98" t="s">
        <v>65</v>
      </c>
      <c r="D24" s="95">
        <f>'[1]Utilizzo 08-09'!E24</f>
        <v>0</v>
      </c>
      <c r="E24" s="95"/>
    </row>
    <row r="25" spans="1:5" ht="30" customHeight="1" thickBot="1">
      <c r="A25" s="1">
        <f t="shared" si="0"/>
        <v>0</v>
      </c>
      <c r="C25" s="98" t="s">
        <v>66</v>
      </c>
      <c r="D25" s="95">
        <f>'[1]Utilizzo 08-09'!E25</f>
        <v>0</v>
      </c>
      <c r="E25" s="95"/>
    </row>
    <row r="26" spans="1:5" ht="30" customHeight="1" thickBot="1">
      <c r="A26" s="1">
        <f t="shared" si="0"/>
        <v>0</v>
      </c>
      <c r="C26" s="101" t="s">
        <v>67</v>
      </c>
      <c r="D26" s="95">
        <f>'[1]Utilizzo 08-09'!E26</f>
        <v>0</v>
      </c>
      <c r="E26" s="95"/>
    </row>
    <row r="27" spans="1:5" ht="30" customHeight="1" thickBot="1">
      <c r="A27" s="1">
        <f t="shared" si="0"/>
        <v>0</v>
      </c>
      <c r="C27" s="101" t="s">
        <v>68</v>
      </c>
      <c r="D27" s="95">
        <f>'[1]Utilizzo 08-09'!E27</f>
        <v>0</v>
      </c>
      <c r="E27" s="95"/>
    </row>
    <row r="28" spans="1:5" ht="30" customHeight="1" thickBot="1">
      <c r="A28" s="1">
        <f t="shared" si="0"/>
        <v>1</v>
      </c>
      <c r="C28" s="101" t="s">
        <v>69</v>
      </c>
      <c r="D28" s="95">
        <f>'[1]Utilizzo 08-09'!E28</f>
        <v>0</v>
      </c>
      <c r="E28" s="95">
        <v>263.19</v>
      </c>
    </row>
    <row r="29" spans="1:5" ht="35.1" customHeight="1" thickBot="1">
      <c r="A29" s="1">
        <v>1</v>
      </c>
      <c r="C29" s="102" t="s">
        <v>70</v>
      </c>
      <c r="D29" s="103">
        <f>SUM(D19:D28)</f>
        <v>0</v>
      </c>
      <c r="E29" s="103">
        <f>SUM(E19:E28)</f>
        <v>577.74</v>
      </c>
    </row>
    <row r="30" spans="1:5" ht="30" customHeight="1" thickBot="1">
      <c r="A30" s="1">
        <f>IF(SUM(D30:E30)&gt;0,1,0)</f>
        <v>0</v>
      </c>
      <c r="C30" s="101" t="s">
        <v>71</v>
      </c>
      <c r="D30" s="95">
        <f>'[1]Utilizzo 08-09'!E30</f>
        <v>0</v>
      </c>
      <c r="E30" s="95"/>
    </row>
    <row r="31" spans="1:5" ht="30" customHeight="1" thickBot="1">
      <c r="A31" s="1">
        <f>IF(SUM(D31:E31)&gt;0,1,0)</f>
        <v>0</v>
      </c>
      <c r="C31" s="101" t="s">
        <v>72</v>
      </c>
      <c r="D31" s="95">
        <f>'[1]Utilizzo 08-09'!E31</f>
        <v>0</v>
      </c>
      <c r="E31" s="95"/>
    </row>
    <row r="32" spans="1:5" ht="30" customHeight="1" thickBot="1">
      <c r="A32" s="1">
        <f>IF(SUM(D32:E32)&gt;0,1,0)</f>
        <v>0</v>
      </c>
      <c r="C32" s="101" t="s">
        <v>73</v>
      </c>
      <c r="D32" s="95">
        <f>'[1]Utilizzo 08-09'!E32</f>
        <v>0</v>
      </c>
      <c r="E32" s="95"/>
    </row>
    <row r="33" spans="1:5" ht="30" customHeight="1" thickBot="1">
      <c r="A33" s="1">
        <f>IF(SUM(D33:E33)&gt;0,1,0)</f>
        <v>0</v>
      </c>
      <c r="C33" s="101" t="s">
        <v>74</v>
      </c>
      <c r="D33" s="95">
        <f>'[1]Utilizzo 08-09'!E33</f>
        <v>0</v>
      </c>
      <c r="E33" s="95"/>
    </row>
    <row r="34" spans="1:5" ht="35.1" customHeight="1" thickBot="1">
      <c r="A34" s="1">
        <v>1</v>
      </c>
      <c r="C34" s="104" t="s">
        <v>75</v>
      </c>
      <c r="D34" s="103">
        <f>SUM(D30:D33)</f>
        <v>0</v>
      </c>
      <c r="E34" s="103">
        <f>SUM(E30:E33)</f>
        <v>0</v>
      </c>
    </row>
    <row r="35" spans="1:5" ht="30" customHeight="1" thickBot="1">
      <c r="A35" s="1">
        <f>IF(SUM(D35:E35)&gt;0,1,0)</f>
        <v>0</v>
      </c>
      <c r="C35" s="101" t="s">
        <v>76</v>
      </c>
      <c r="D35" s="95">
        <f>'[1]Utilizzo 08-09'!E35</f>
        <v>0</v>
      </c>
      <c r="E35" s="95"/>
    </row>
    <row r="36" spans="1:5" ht="30" customHeight="1" thickBot="1">
      <c r="A36" s="1">
        <f>IF(SUM(D36:E36)&gt;0,1,0)</f>
        <v>0</v>
      </c>
      <c r="C36" s="101" t="s">
        <v>77</v>
      </c>
      <c r="D36" s="95">
        <f>'[1]Utilizzo 08-09'!E36</f>
        <v>0</v>
      </c>
      <c r="E36" s="95"/>
    </row>
    <row r="37" spans="1:5" ht="35.1" customHeight="1" thickBot="1">
      <c r="A37" s="1">
        <v>1</v>
      </c>
      <c r="C37" s="105" t="s">
        <v>78</v>
      </c>
      <c r="D37" s="103">
        <f>D18+D29+D34+D35+D36</f>
        <v>0</v>
      </c>
      <c r="E37" s="103">
        <f>E18+E29+E34+E35+E36</f>
        <v>7357.5999999999995</v>
      </c>
    </row>
    <row r="38" spans="1:5">
      <c r="D38" s="63"/>
      <c r="E38" s="63"/>
    </row>
  </sheetData>
  <mergeCells count="1">
    <mergeCell ref="C1:E1"/>
  </mergeCells>
  <printOptions horizontalCentered="1" verticalCentered="1"/>
  <pageMargins left="0.15748031496063" right="0.15748031496063" top="0.59055118110236204" bottom="0.70866141732283505" header="0.23622047244094502" footer="0.23622047244094502"/>
  <pageSetup paperSize="9" orientation="portrait" r:id="rId1"/>
  <headerFooter alignWithMargins="0">
    <oddHeader>&amp;L&amp;"Tahoma,Normale"COMUNE DI &amp;C&amp;"Tahoma,Normale"&amp;12Scheda: Utilizzo 03-07</oddHeader>
    <oddFooter>&amp;L&amp;"Tahoma,Normale"&amp;9&amp;F&amp;C&amp;"Tahoma,Normale"&amp;11data creazione: 
data stampa: &amp;D-&amp;T&amp;R&amp;"Tahoma,Normale"&amp;11Pag. &amp;P di &amp;N</oddFooter>
  </headerFooter>
  <legacyDrawing r:id="rId2"/>
  <controls>
    <control shapeId="25602" r:id="rId3" name="CommandButton2"/>
    <control shapeId="25601" r:id="rId4" name="CommandButton1"/>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8</vt:i4>
      </vt:variant>
    </vt:vector>
  </HeadingPairs>
  <TitlesOfParts>
    <vt:vector size="24" baseType="lpstr">
      <vt:lpstr>Fondo 09-10</vt:lpstr>
      <vt:lpstr>Utilizzo 09-10</vt:lpstr>
      <vt:lpstr>Fondo 10-11</vt:lpstr>
      <vt:lpstr>Utilizzo 10-11</vt:lpstr>
      <vt:lpstr>Fondo 11-12</vt:lpstr>
      <vt:lpstr>utilizzo 11-12</vt:lpstr>
      <vt:lpstr>Fondo 12-13</vt:lpstr>
      <vt:lpstr>utilizzo 12-13</vt:lpstr>
      <vt:lpstr>Fondo 13-14</vt:lpstr>
      <vt:lpstr>utilizzo 13-14</vt:lpstr>
      <vt:lpstr>Fondo 14-15</vt:lpstr>
      <vt:lpstr>utilizzo 14-15</vt:lpstr>
      <vt:lpstr>Fondo 15-16</vt:lpstr>
      <vt:lpstr>utilizzo 15-16</vt:lpstr>
      <vt:lpstr>Fondo 16-17</vt:lpstr>
      <vt:lpstr>utilizzo 16-17</vt:lpstr>
      <vt:lpstr>'Fondo 09-10'!Area_stampa</vt:lpstr>
      <vt:lpstr>'Fondo 10-11'!Area_stampa</vt:lpstr>
      <vt:lpstr>'Fondo 11-12'!Area_stampa</vt:lpstr>
      <vt:lpstr>'Fondo 12-13'!Area_stampa</vt:lpstr>
      <vt:lpstr>'Fondo 13-14'!Area_stampa</vt:lpstr>
      <vt:lpstr>'Fondo 14-15'!Area_stampa</vt:lpstr>
      <vt:lpstr>'Fondo 15-16'!Area_stampa</vt:lpstr>
      <vt:lpstr>'Fondo 16-17'!Area_stampa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m.suriani</dc:creator>
  <cp:lastModifiedBy>Maura Pezzetti</cp:lastModifiedBy>
  <dcterms:created xsi:type="dcterms:W3CDTF">2017-03-13T14:53:10Z</dcterms:created>
  <dcterms:modified xsi:type="dcterms:W3CDTF">2017-07-10T13:42:40Z</dcterms:modified>
</cp:coreProperties>
</file>